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0490" windowHeight="7755" activeTab="4"/>
  </bookViews>
  <sheets>
    <sheet name="გეგმური ამბულატორია (2)" sheetId="8" r:id="rId1"/>
    <sheet name="გეგმური ამბულატორია" sheetId="7" r:id="rId2"/>
    <sheet name="Sheet3" sheetId="5" r:id="rId3"/>
    <sheet name="Sheet1" sheetId="3" r:id="rId4"/>
    <sheet name="Sheet5" sheetId="11" r:id="rId5"/>
  </sheets>
  <definedNames>
    <definedName name="_xlnm._FilterDatabase" localSheetId="3" hidden="1">Sheet1!$A$1:$G$308</definedName>
    <definedName name="_xlnm._FilterDatabase" localSheetId="1" hidden="1">'გეგმური ამბულატორია'!$A$1:$C$383</definedName>
    <definedName name="_xlnm._FilterDatabase" localSheetId="0" hidden="1">'გეგმური ამბულატორია (2)'!$A$1:$C$197</definedName>
    <definedName name="_xlnm.Print_Area" localSheetId="4">Sheet5!$A$1:$K$24</definedName>
    <definedName name="_xlnm.Print_Area" localSheetId="0">'გეგმური ამბულატორია (2)'!$A$1:$E$208</definedName>
  </definedNames>
  <calcPr calcId="145621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1" l="1"/>
  <c r="E23" i="11"/>
  <c r="F23" i="11"/>
  <c r="G23" i="11"/>
  <c r="H23" i="11"/>
  <c r="D23" i="11"/>
  <c r="D55" i="8" l="1"/>
  <c r="D65" i="8"/>
  <c r="D70" i="8"/>
  <c r="D84" i="8"/>
  <c r="D39" i="8"/>
  <c r="D96" i="8"/>
  <c r="D118" i="8"/>
  <c r="D178" i="8"/>
  <c r="D130" i="8"/>
  <c r="D141" i="8"/>
  <c r="D150" i="8"/>
  <c r="D155" i="8"/>
  <c r="E199" i="8"/>
  <c r="E191" i="8"/>
  <c r="E181" i="8"/>
  <c r="E177" i="8"/>
  <c r="E169" i="8"/>
  <c r="E160" i="8"/>
  <c r="E153" i="8"/>
  <c r="E147" i="8"/>
  <c r="E132" i="8"/>
  <c r="E125" i="8"/>
  <c r="E110" i="8"/>
  <c r="E88" i="8"/>
  <c r="E74" i="8"/>
  <c r="E68" i="8"/>
  <c r="E62" i="8"/>
  <c r="E46" i="8"/>
  <c r="E32" i="8"/>
  <c r="E21" i="8" l="1"/>
  <c r="D26" i="8"/>
  <c r="E3" i="8"/>
  <c r="D11" i="8"/>
  <c r="D165" i="8"/>
  <c r="D173" i="8"/>
  <c r="D185" i="8"/>
  <c r="D194" i="8"/>
  <c r="D206" i="8" l="1"/>
  <c r="E19" i="7" l="1"/>
  <c r="E22" i="7" s="1"/>
  <c r="G19" i="7"/>
  <c r="F19" i="7"/>
  <c r="F20" i="7" s="1"/>
  <c r="H20" i="7" l="1"/>
  <c r="G20" i="7"/>
  <c r="G22" i="7"/>
  <c r="E25" i="7"/>
  <c r="H19" i="7"/>
  <c r="H22" i="7" s="1"/>
  <c r="I22" i="7" s="1"/>
  <c r="E20" i="7"/>
  <c r="E23" i="7" s="1"/>
</calcChain>
</file>

<file path=xl/sharedStrings.xml><?xml version="1.0" encoding="utf-8"?>
<sst xmlns="http://schemas.openxmlformats.org/spreadsheetml/2006/main" count="2581" uniqueCount="904">
  <si>
    <t>ხაშური, ლესელიძის ქ. N10ა</t>
  </si>
  <si>
    <t>ხაშური</t>
  </si>
  <si>
    <t>შიდა ქართლი</t>
  </si>
  <si>
    <t>შპს life 2012</t>
  </si>
  <si>
    <t>443855375</t>
  </si>
  <si>
    <t>რუსთაველის N40</t>
  </si>
  <si>
    <t>შპს ალიანს მედ სერვისი</t>
  </si>
  <si>
    <t>405060437</t>
  </si>
  <si>
    <t>ხაშური, რუსთაველის ქ.N40.</t>
  </si>
  <si>
    <t>შპს "ახალი კლინიკა"</t>
  </si>
  <si>
    <t>404980231</t>
  </si>
  <si>
    <t>ხაშური, რუსთაველის ქ. №40 (თბილისი ფალიაშვილი/მოსაშვილის ქ.№85/24)</t>
  </si>
  <si>
    <t>შპს მედიქალ პარკი საქართველო</t>
  </si>
  <si>
    <t>404878888</t>
  </si>
  <si>
    <t>ხაშური,  შ. რუსთაველის #196</t>
  </si>
  <si>
    <t>შ.პ.ს. სურამის სადაბო პოლიკლინიკა</t>
  </si>
  <si>
    <t>243861228</t>
  </si>
  <si>
    <t>ქარელი, ზ.ფანასკერტელის ქ.N30</t>
  </si>
  <si>
    <t>ქარელი</t>
  </si>
  <si>
    <t>შპს "ალიანს მედი"</t>
  </si>
  <si>
    <t>405108477</t>
  </si>
  <si>
    <t>ქარელი, პუშკინის ქ. #181</t>
  </si>
  <si>
    <t>შპს "პულსი"</t>
  </si>
  <si>
    <t>240886920</t>
  </si>
  <si>
    <t>კასპი, სააკაძის ქ. №110</t>
  </si>
  <si>
    <t>კასპი</t>
  </si>
  <si>
    <t>შპს მარიმედი</t>
  </si>
  <si>
    <t>432539782</t>
  </si>
  <si>
    <t>კასპი, გიორგი სააკაძის ქ. №27ბ (იყო გიორგი სააკაძის ქ. №110) (თბილისი, ჯ. ბაგრატიონის ქ. №6ა)</t>
  </si>
  <si>
    <t>შპს მედალფა</t>
  </si>
  <si>
    <t>404908043</t>
  </si>
  <si>
    <t>გორი. სუხიშვილის ქ. N63</t>
  </si>
  <si>
    <t>გორი</t>
  </si>
  <si>
    <t>შპს ,,მედიქალ ცენტრი"</t>
  </si>
  <si>
    <t>417883945</t>
  </si>
  <si>
    <t>გორი, ცხინვალის გზატკეცილი №14</t>
  </si>
  <si>
    <t>შპს გორმედი</t>
  </si>
  <si>
    <t>417876711</t>
  </si>
  <si>
    <t>გორი, მშვიდობის ქ. №12</t>
  </si>
  <si>
    <t>შპს ამბულატორიული კლინიკა</t>
  </si>
  <si>
    <t>417875375</t>
  </si>
  <si>
    <t>გორი, ცხინვალის გზატკეცილი N14</t>
  </si>
  <si>
    <t>შპს „ჯ. გოგიაშვილის კლინიკა"</t>
  </si>
  <si>
    <t>218071681</t>
  </si>
  <si>
    <t>გორი, შინდისი</t>
  </si>
  <si>
    <t>შპს "შინდისის საავადმყოფო"</t>
  </si>
  <si>
    <t>217879598</t>
  </si>
  <si>
    <t>გორი, ჭავჭავაძის ქ.N8</t>
  </si>
  <si>
    <t xml:space="preserve">  შპს "ნოვა მედი"</t>
  </si>
  <si>
    <t>217879115</t>
  </si>
  <si>
    <t>გორი, ცხინვალის გზატკეცილი N12</t>
  </si>
  <si>
    <t>შპს ავერსის კლინიკა</t>
  </si>
  <si>
    <t>212002580</t>
  </si>
  <si>
    <t>წალკა, ექვთიმე თაყაიშვილის ქ. # 4</t>
  </si>
  <si>
    <t>წალკა</t>
  </si>
  <si>
    <t>ქვემო ქართლი</t>
  </si>
  <si>
    <t>შპს რეგიონული ჯანდაცვის ცენტრი</t>
  </si>
  <si>
    <t>236035517</t>
  </si>
  <si>
    <t>ქ.რუსთავი, 21 მ/რ. N2 ბინის მიმდებარე ტერიტორია.</t>
  </si>
  <si>
    <t>რუსთავი</t>
  </si>
  <si>
    <t>შპს "ემ მედი"</t>
  </si>
  <si>
    <t>416328922</t>
  </si>
  <si>
    <t>ქ. რუსთავი,მე-19 მკრ. სახლიN5 მიმდ. ტერ</t>
  </si>
  <si>
    <t>შპს ,,რუსთავის მედიცინის სახლი-N1სამკურნალო დიაგნოსტიკური ცენტრი"</t>
  </si>
  <si>
    <t>416294566</t>
  </si>
  <si>
    <t>ქ.რუსთავი, ოდიშარიას ქ.N19.</t>
  </si>
  <si>
    <t>შპს "რუსთავის მედიცინის სახლი-N1 სამკურნალო დიაგნოსტიკური ცენტრი"</t>
  </si>
  <si>
    <t>რუსთავი, VII მ/რ</t>
  </si>
  <si>
    <t>შპს "კლინიკა რუსთავი"</t>
  </si>
  <si>
    <t>416289947</t>
  </si>
  <si>
    <t>რუსთავი, გიორგაძის ქ. №6</t>
  </si>
  <si>
    <t xml:space="preserve">შპს ქ. რუსთავის №1 პოლიკლინიკა </t>
  </si>
  <si>
    <t>216453219</t>
  </si>
  <si>
    <t>რუსთავი, გაგარინის ქ. N12</t>
  </si>
  <si>
    <t>შპს "მარდალეიშვილის სამედიცინო ცენტრი-რუსთავი"</t>
  </si>
  <si>
    <t>216452265</t>
  </si>
  <si>
    <t>რუსთავი, მესხიშვილის ქ.№1-ა</t>
  </si>
  <si>
    <t>სს "რუსთავის #2 სამკურნალო-დიაგნოსტიკური ცენტრი"</t>
  </si>
  <si>
    <t>216314977</t>
  </si>
  <si>
    <t>ქ. რუსთავი, თოდრიასქ.N17</t>
  </si>
  <si>
    <t>შპს  ოჯახის ექიმი</t>
  </si>
  <si>
    <t>216293311</t>
  </si>
  <si>
    <t>რუსთავი, მესხიშილის ქ. N3ა</t>
  </si>
  <si>
    <t>ქ. მარნეული. 26 მაისის ქუჩა (თბილისი. ვაჟა–ფშაველას გამზ. 35)</t>
  </si>
  <si>
    <t>მარნეული</t>
  </si>
  <si>
    <t>შპს "მედX"</t>
  </si>
  <si>
    <t>404932016</t>
  </si>
  <si>
    <t>სადახლო</t>
  </si>
  <si>
    <t>შპს ჯეო ჰოსპიტალს</t>
  </si>
  <si>
    <t>404907730</t>
  </si>
  <si>
    <t>მარნეული, რუსთაველის ქ. №112  (თბილისი, კოსტავას ქ. №67, ბ.71)</t>
  </si>
  <si>
    <t>ქ.მარნეული, რუსთაველის ქუჩა.</t>
  </si>
  <si>
    <t>სს "სამედიცინო კორპორაცია ევექსი"-მარნეულის პოლიკლინიკა.</t>
  </si>
  <si>
    <t>404476205</t>
  </si>
  <si>
    <t>მარნეული, 26 მაისის ქ. №80</t>
  </si>
  <si>
    <t>შპს "მარნეულის რაიონის ამბულატორიულ-პოლიკლინიკური გაერთიანება"</t>
  </si>
  <si>
    <t>234178378</t>
  </si>
  <si>
    <t>მარნეული, სულხან-საბას ქ. №58</t>
  </si>
  <si>
    <t>თეთრიწყარო,რუსთაველის ქ.</t>
  </si>
  <si>
    <t>თეთრიწყარო</t>
  </si>
  <si>
    <t>შპს "რეგიონული ჯანდაცვის ცენტრი"-თეთრიწყაროს რ-ნი</t>
  </si>
  <si>
    <t>საქართველო, თეთრიწყაროს რაიონი, დაბა მანგლისი, გორგასლის ქ., №22</t>
  </si>
  <si>
    <t>შპს "მანგლისის საავადმყოფო პოლიკლინიკა"</t>
  </si>
  <si>
    <t>230805117</t>
  </si>
  <si>
    <t>დმანისი. წმინდა ნინოს ქ. N37</t>
  </si>
  <si>
    <t>დმანისი</t>
  </si>
  <si>
    <t>შპს ,,ახალი სამედიცინო ცენტრი"</t>
  </si>
  <si>
    <t>405076420</t>
  </si>
  <si>
    <t>დმანისი, წმინდა ნინოს ქ. №37 (თბილისი ფალიაშვილი/მოსაშვილის ქ.№85/24)</t>
  </si>
  <si>
    <t>აღმაშენებლის ქ.2</t>
  </si>
  <si>
    <t>გარდაბანი</t>
  </si>
  <si>
    <t>სამკურნალო-დიაგნოსტიკური ცენტრი ,,სანო"</t>
  </si>
  <si>
    <t>416311556</t>
  </si>
  <si>
    <t>ქ. გარდაბანი, ლესელიძის ქ. N1(იყო დ.აღმაშენებლის №27 (თბილისი კოსტავას 67, ბინა 71)</t>
  </si>
  <si>
    <t>გარდაბანი, სართიჭალა (თბილისი, კოსტავას ქ. 67 ბ.71)</t>
  </si>
  <si>
    <t>გარდაბანი, მარტყოფი (თბილისი, კოსტავას ქ. №67, ბ.71)</t>
  </si>
  <si>
    <t>გარდაბანი, კუმისი</t>
  </si>
  <si>
    <t>შპს "კუმისის  ამბულატორია"</t>
  </si>
  <si>
    <t>226525043</t>
  </si>
  <si>
    <t>ბოლნისი,დ.აღმაშენებლის ქ.N25</t>
  </si>
  <si>
    <t>ბოლნისი</t>
  </si>
  <si>
    <t>შპს "ახალი სამედიცინო ცენტრი"</t>
  </si>
  <si>
    <t>ბოლნისი, დ. აღმაშენებლის ქ.№25 (თბილისი, ფალიაშვილის/მოსაშვილის ქ.№85/24)</t>
  </si>
  <si>
    <t>ბოლნისი, დ. აღმაშენებლის N25</t>
  </si>
  <si>
    <t>შპს "ბოლნისის პირველადი ჯანდაცვის ცენტრი"</t>
  </si>
  <si>
    <t>225379845</t>
  </si>
  <si>
    <t>ბოლნისი. ს.ს.ორბელიანის 122</t>
  </si>
  <si>
    <t>შპს ,,ტრიო-მედი"</t>
  </si>
  <si>
    <t>225379658</t>
  </si>
  <si>
    <t>ბოლნისი, დ.აღმაშენებლის ქ.№25</t>
  </si>
  <si>
    <t>შპს "ბოლნისის ცენტრალური კლინიკა"</t>
  </si>
  <si>
    <t>225368330</t>
  </si>
  <si>
    <t>ბოლნისი, ქვეში</t>
  </si>
  <si>
    <t>შპს "ქვეშის საექიმო ამბულატორია"</t>
  </si>
  <si>
    <t>225365315</t>
  </si>
  <si>
    <t>ბოლნისი, დაბა კაზრეთი</t>
  </si>
  <si>
    <t xml:space="preserve"> შპს სავადმყოფო-პოლიკლინიკური გაერთიანება</t>
  </si>
  <si>
    <t>225364842</t>
  </si>
  <si>
    <t>ნინოწმინდა, თავისუფლების ქ. N48</t>
  </si>
  <si>
    <t>ნინოწმინდა</t>
  </si>
  <si>
    <t>სამცხე-ჯავახეთი</t>
  </si>
  <si>
    <t>შპს უნიმედი სამცხე</t>
  </si>
  <si>
    <t>404865963</t>
  </si>
  <si>
    <t>ბორჯომი, სააკაძის ქ. №3 (თბილისი, კოსტავას ქ. №67, ბ.71)</t>
  </si>
  <si>
    <t>ბორჯომი</t>
  </si>
  <si>
    <t>ახალციხე, ახალქალაქის გზატკეცილი ჩიხი N3</t>
  </si>
  <si>
    <t>ახალციხე</t>
  </si>
  <si>
    <t>შპს ახალციხის კლინიკა იმედი</t>
  </si>
  <si>
    <t>424067306</t>
  </si>
  <si>
    <t>ახალციხე, რუსთაველის ქ. N105ა</t>
  </si>
  <si>
    <t>ახალციხე, თამარაშვილის ქ. 12</t>
  </si>
  <si>
    <t>შპს „ნათია-777“</t>
  </si>
  <si>
    <t>224070181</t>
  </si>
  <si>
    <t>ახალქალაქი, აღმაშენებლის ქ. N31</t>
  </si>
  <si>
    <t>ახალქალაქი</t>
  </si>
  <si>
    <t>დაბა ასპინძა,შალვა ახალციხელის N1ა.</t>
  </si>
  <si>
    <t>ასპინძა</t>
  </si>
  <si>
    <t>შპს "უნიმედი სამცხე"-ასპინძის სამედიცინო ცენტრი.</t>
  </si>
  <si>
    <t>ასპინძა, ვარძიის ქუჩა N75</t>
  </si>
  <si>
    <t>ადიგენი, არტემ ბალახაშვილის ქ. №11 (არტემ ბალახაშვილის ქ. №17 (თბილისი, ი. ჭავჭავაძის გამზირი №20)</t>
  </si>
  <si>
    <t>ადიგენი</t>
  </si>
  <si>
    <t>ხობი, ც.დადიანის N206.</t>
  </si>
  <si>
    <t>ხობი</t>
  </si>
  <si>
    <t>სამეგრელო და ზემო სვანეთი</t>
  </si>
  <si>
    <t>444549883</t>
  </si>
  <si>
    <t>ჭყონდიდელის ქ.N2</t>
  </si>
  <si>
    <t>სს "სამედიცინო კორპორაცია ევექსი"-ხობის ჰოსპიტალი</t>
  </si>
  <si>
    <t>ხობი, ჭყონდიდელის ქ. №4</t>
  </si>
  <si>
    <t>შპს "აფხაზეთიდან იძულებით გადაადგილებულ პირთა ხობის  პოლიკლინიკა"</t>
  </si>
  <si>
    <t>244688539</t>
  </si>
  <si>
    <t>წალენჯიხა, თამარ-მეფის ქ. №9</t>
  </si>
  <si>
    <t>წალენჯიხა</t>
  </si>
  <si>
    <t>შპს კლინიკურ-დიაგნოსტიკური ცენტრი</t>
  </si>
  <si>
    <t>442728657</t>
  </si>
  <si>
    <t>წალენჯიხა, ჭურღულიას ქ. # 6</t>
  </si>
  <si>
    <t>სს "სამედიცინო კორპორაცია ევექსი"- წალენჯიხის ჰოსპიტალი</t>
  </si>
  <si>
    <t>წალენჯიხა, ჯვარი</t>
  </si>
  <si>
    <t>შპს " აფხაზეთიდან იძულებით გადაადგილებულ პირთა ჯვარის ამბულატორია"</t>
  </si>
  <si>
    <t>242739961</t>
  </si>
  <si>
    <t>ჩხოროწყუ, აღმაშენებლის ქ. # 19</t>
  </si>
  <si>
    <t>ჩხოროწყუ</t>
  </si>
  <si>
    <t>სს "სამედიცინო კორპორაცია ევექსი"- ჩხოროწყუს ჰოსპიტალი</t>
  </si>
  <si>
    <t>ფოთი, ჭანტურიას ქ.N16</t>
  </si>
  <si>
    <t>ფოთი</t>
  </si>
  <si>
    <t>შპს "ლაზიკა მედი"</t>
  </si>
  <si>
    <t>415097503</t>
  </si>
  <si>
    <t>რუსთაველის რკალი N24</t>
  </si>
  <si>
    <t>შპს ფოთის პირველი პოლიკლინიკა</t>
  </si>
  <si>
    <t>415085286</t>
  </si>
  <si>
    <t>ფოთი, კ. გამსახურდიას ქ. # 6</t>
  </si>
  <si>
    <t>სს "სამედიცინო კორპორაცია ევექსი"- ფოთის ამბულატორიული ცენტრი</t>
  </si>
  <si>
    <t>ფოთი, დავითაიას ქ.№1</t>
  </si>
  <si>
    <t>შპს "აფხაზეთიდან იძულებით გადაადგილებულ პირთა ფოთის პოლიკლინიკა"</t>
  </si>
  <si>
    <t>215139124</t>
  </si>
  <si>
    <t>ფოთი, სამეგრელოს ქ.#6</t>
  </si>
  <si>
    <t>შპს „ N2 პოლიკლინიკა“</t>
  </si>
  <si>
    <t>215083898</t>
  </si>
  <si>
    <t>ფოთი, წმინდა გიორგის ქ.№25</t>
  </si>
  <si>
    <t>შპს ბავშვთა პოლიკლინიკა</t>
  </si>
  <si>
    <t>215082746</t>
  </si>
  <si>
    <t>ქ. ფოთი, ერეკლე – II - ის ქუჩა N40</t>
  </si>
  <si>
    <t>შპს "იკამედი ფოთი"</t>
  </si>
  <si>
    <t>202450052</t>
  </si>
  <si>
    <t>სენაკი, ჭყონდიდელის ქ.N1</t>
  </si>
  <si>
    <t>სენაკი</t>
  </si>
  <si>
    <t>შპს სამკურნალო-დიაგნოსტიკური ცენტრი "ესკულაპი"</t>
  </si>
  <si>
    <t>439864185</t>
  </si>
  <si>
    <t>ქ.სენაკი, რუსთაველის ქ.N168</t>
  </si>
  <si>
    <t>შპს "მკურნალი"</t>
  </si>
  <si>
    <t>439863480</t>
  </si>
  <si>
    <t>სენაკი,რუსთაველის ქ.110</t>
  </si>
  <si>
    <t>შპს "არქიმედეს კლინიკა"</t>
  </si>
  <si>
    <t>404869567</t>
  </si>
  <si>
    <t>სენაკი, რუსთაველის ქ. №128</t>
  </si>
  <si>
    <t>შპს "სენაკის დევნილთა პოლიკლინიკა"</t>
  </si>
  <si>
    <t>239890668</t>
  </si>
  <si>
    <t>სენაკი, რუსთაველის ქ.№114</t>
  </si>
  <si>
    <t>შპს "ამბულატორიულ-პოლიკლინიკური გაერთიანება"</t>
  </si>
  <si>
    <t>239866551</t>
  </si>
  <si>
    <t>სენაკი, რუსთაველის ქ. №112</t>
  </si>
  <si>
    <t>შპს ”სენაკის ბავშვთა საავადმყოფო”</t>
  </si>
  <si>
    <t>239866542</t>
  </si>
  <si>
    <t>მესტია, ი.გაბლიანის ქ.N13.</t>
  </si>
  <si>
    <t>მესტია</t>
  </si>
  <si>
    <t>შპს "მესტიის საავადმყოფო-ამბულატორიული გაერთიანება".</t>
  </si>
  <si>
    <t>435892483</t>
  </si>
  <si>
    <t>მარტვილი,გამსახურდიას ქ. N14</t>
  </si>
  <si>
    <t>მარტვილი</t>
  </si>
  <si>
    <t>შპს "მარტვილის სამედიცინო ცენტრი-მკურნალი"</t>
  </si>
  <si>
    <t>435428299</t>
  </si>
  <si>
    <t>მარტვილი, მშვიდობის ქ. # 111</t>
  </si>
  <si>
    <t>სს "სამედიცინო კორპორაცია ევექსი"- მარტვილის ჰოსპიტალი</t>
  </si>
  <si>
    <t>ზუგდიდი</t>
  </si>
  <si>
    <t>ზუგდიდი. კოსტავას N1</t>
  </si>
  <si>
    <t>სს სამედიცინო კორპორაცია ევექსი-ზუგდიდის პოლიკლინიკა.</t>
  </si>
  <si>
    <t>ზუგდიდი, გამსახურდიას ქ. # 206</t>
  </si>
  <si>
    <t>ს.ს. სამედიცინო კორპორაცია ევექსი - ზუგდიდის რეფერალური ჰოსპიტალი</t>
  </si>
  <si>
    <t>ზუგდიდი. კ. გამსახურდიას ქ. N26</t>
  </si>
  <si>
    <t>შპს "აფხაზეთიდან იძულებით გადაადგილებულ პირთა ზუგდიდის  პოლიკლინიკა"</t>
  </si>
  <si>
    <t>220395347</t>
  </si>
  <si>
    <t>ზუგდიდი, გამსახურდიას გამზირი 41ა</t>
  </si>
  <si>
    <t>ააიპ რეაბილიტაციის და განვითარების საქველმოქმედო ცენტრი თანაზიარი</t>
  </si>
  <si>
    <t>220341841</t>
  </si>
  <si>
    <t>ზუგდიდი, კოსტავას ქ.№1</t>
  </si>
  <si>
    <t>შ.პ.ს. "ზუგდიდის ბავშვთა პოლიკლინიკა</t>
  </si>
  <si>
    <t>220007061</t>
  </si>
  <si>
    <t>ზუგდიდი, ცოტნე დადიანის ქ. №1</t>
  </si>
  <si>
    <t>შპს "ტერმინალი"</t>
  </si>
  <si>
    <t>220004616</t>
  </si>
  <si>
    <t>ზუგდიდი, ხელაიას ქ. №3 (იურიდ. -  ჯანაშიას ქ №2)</t>
  </si>
  <si>
    <t>სს "ენგურის სამედიცინო კომპლექსი"</t>
  </si>
  <si>
    <t>219999303</t>
  </si>
  <si>
    <t>ზუგდიდი, მ.კოსტავას ქ. №28</t>
  </si>
  <si>
    <t>შპს ზუგდიდის რაიონის ამბულატორიულ-პოლიკლინიკური გაერთიანება</t>
  </si>
  <si>
    <t>219992747</t>
  </si>
  <si>
    <t>აბაშა, თავისუფლების ქ. # 141</t>
  </si>
  <si>
    <t>აბაშა</t>
  </si>
  <si>
    <t>სს "სამედიცინო კორპორაცია ევექსი"- აბაშის ჰოსპიტალი</t>
  </si>
  <si>
    <t>აბაშა,ჩიქოვანის15</t>
  </si>
  <si>
    <t>შპს შანი აბაშის საოჯახო მედიცინის ცენტრი</t>
  </si>
  <si>
    <t>222432687</t>
  </si>
  <si>
    <t>ცაგერი, რუსთაველის ქ N31</t>
  </si>
  <si>
    <t>ცაგერი</t>
  </si>
  <si>
    <t>რაჭა-ლეჩხუმი და ქვემო სვანეთი</t>
  </si>
  <si>
    <t>ონი, ვახტანგ VI ქ. N10</t>
  </si>
  <si>
    <t>ონი</t>
  </si>
  <si>
    <t>ლენტეხი, დავით აღმაშენებლის ქ N1</t>
  </si>
  <si>
    <t>ლენტეხი</t>
  </si>
  <si>
    <t>ამბროლაური, ბრატისლავა-რაჭის ქ.N11</t>
  </si>
  <si>
    <t>ამბროლაური</t>
  </si>
  <si>
    <t>შპს "რეგიონული ჯანდაცვის ცენტრი"</t>
  </si>
  <si>
    <t>სტეფანწმინდა, ალ. ყაზბეგის ქ. # 35</t>
  </si>
  <si>
    <t>ყაზბეგი</t>
  </si>
  <si>
    <t>მცხეთა-მთიანეთი</t>
  </si>
  <si>
    <t>მცხეთა, სოფელი მუხრანი.</t>
  </si>
  <si>
    <t>მცხეთა</t>
  </si>
  <si>
    <t>შპს მუხრანის 4 პოლიკლინიკა</t>
  </si>
  <si>
    <t>436039984</t>
  </si>
  <si>
    <t>ქ. მცხეთა, სამხედროს ქ. N20</t>
  </si>
  <si>
    <t>შპს ,, მცხეთის სამედიცინო ცენტრი"</t>
  </si>
  <si>
    <t>401993508</t>
  </si>
  <si>
    <t>მცხეთა, ლისი</t>
  </si>
  <si>
    <t>მცხეთის დისპანსერი შპს  "ეპიდაკრი"   (ლისი)</t>
  </si>
  <si>
    <t>236036160</t>
  </si>
  <si>
    <t>მცხეთა, ნიჩბისი</t>
  </si>
  <si>
    <t>შპს "ნიჩბისი"</t>
  </si>
  <si>
    <t>236035820</t>
  </si>
  <si>
    <t>მცხეთა, ქსანი</t>
  </si>
  <si>
    <t>მცხეთა. სოფ. ქსანი.  შპს მკურნალი XXI</t>
  </si>
  <si>
    <t>236035553</t>
  </si>
  <si>
    <t>მცხეთა, კოსტავას ქ.№28</t>
  </si>
  <si>
    <t>შპს "მცხეთის პირველადი  ჯანდაცვის ცენტრი ჯანმრთელი თაობა"</t>
  </si>
  <si>
    <t>236035465</t>
  </si>
  <si>
    <t>თიანეთი, რუსთაველის ქ. # 75</t>
  </si>
  <si>
    <t>თიანეთი</t>
  </si>
  <si>
    <t>დუშეთი,	სტალინის ქ. №71 (თბილისი კოსტავას 67, ბინა 71)</t>
  </si>
  <si>
    <t>დუშეთი</t>
  </si>
  <si>
    <t>ყვარელი</t>
  </si>
  <si>
    <t>კახეთი</t>
  </si>
  <si>
    <t>ყვარელი,ი.ჭავჭავაძის ქ.N3ა. (ქ. თბილისი, ჭავჭავაძის N20)</t>
  </si>
  <si>
    <t>შპს უნიმედი კახეთი</t>
  </si>
  <si>
    <t>404865981</t>
  </si>
  <si>
    <t>სიღნაღი, წნორი, მშვიდობის ქუჩა (თბილისი, ალ. ყაზბეგის №34)</t>
  </si>
  <si>
    <t>სიღნაღი</t>
  </si>
  <si>
    <t>შპს არქიმედეს კლინიკა</t>
  </si>
  <si>
    <t>სიღნაღი, რუსთაველის ქ. N2</t>
  </si>
  <si>
    <t>შპს "სოციალური სახლი" სიღნაღის ფილიალი</t>
  </si>
  <si>
    <t>205250967</t>
  </si>
  <si>
    <t>საგარეჯო, კახეთის გზატკეცილი №13 (თბილისი კოსტავას 67, ბინა 71)</t>
  </si>
  <si>
    <t>საგარეჯო</t>
  </si>
  <si>
    <t>იორმუღანლო</t>
  </si>
  <si>
    <t>საგარეჯო, ჭავჭავაძის ქ. №3ა (თბილისი, ვაჟა-ფშაველას III კვ. 27 ა კორპ.)</t>
  </si>
  <si>
    <t>შპს კლინიკა LIFE</t>
  </si>
  <si>
    <t>404902735</t>
  </si>
  <si>
    <t>ლაგოდეხი</t>
  </si>
  <si>
    <t>ლაგოდეხი. ჯანელიძის ქუჩა</t>
  </si>
  <si>
    <t>შპს ,,არქიმედეს კლინიკა"</t>
  </si>
  <si>
    <t>თელავი, ჯორჯიაშვილის ქ. №15 (ქ. თბილისი, ჭავჭავაძის N20)</t>
  </si>
  <si>
    <t>თელავი</t>
  </si>
  <si>
    <t>ქ. თელავი, სეხნიაშვილის ქ. N1</t>
  </si>
  <si>
    <t>შპს "უნიმედი კახეთის" თელავის რეფერალური საავადმყოფო</t>
  </si>
  <si>
    <t>თელავი, ალადაშვილის ქ.№2</t>
  </si>
  <si>
    <t>შპს ბავშვთა ჯანმრთელობის ცენტრი</t>
  </si>
  <si>
    <t>231184232</t>
  </si>
  <si>
    <t>თელავი, ალადაშვილის ქ. N6</t>
  </si>
  <si>
    <t>შპს "ავთანდილ ყამბარაშვილის კლინიკა"</t>
  </si>
  <si>
    <t>231169810</t>
  </si>
  <si>
    <t>თელავი, ალადაშვილის №2</t>
  </si>
  <si>
    <t xml:space="preserve">შპს თელავის რაიონული საავადმყოფო </t>
  </si>
  <si>
    <t>231169507</t>
  </si>
  <si>
    <t>დედოფლისწყარო, ნატროშვილის ქუჩა (ყოფილი ჰერეთის 22)</t>
  </si>
  <si>
    <t>დედოფლისწყარო</t>
  </si>
  <si>
    <t>გურჯაანი, მარჯანიშვილის ქ. №35 (იყო ქ. გურჯაანი, კოსტავას შესახვევი 1 N4  (თბილისი კოსტავას 67, ბინა 71)</t>
  </si>
  <si>
    <t>გურჯაანი</t>
  </si>
  <si>
    <t>გურჯაანი, კაჭრეთი  (თბილისი, კოსტავას ქ. №67, ბ.71)</t>
  </si>
  <si>
    <t>გურჯაანი, ველისციხე  (თბილისი, კოსტავას ქ. №67, ბ.71)</t>
  </si>
  <si>
    <t>ქ.გურჯაანი, რუსთაველის ქ. N22</t>
  </si>
  <si>
    <t>ა(ა)იპ კახეთი-იონი</t>
  </si>
  <si>
    <t>227766842</t>
  </si>
  <si>
    <t>ახმეტა, რუსთაველის ქ. N78ა. (ქ. თბილისი, ჭავჭავაძის N20)</t>
  </si>
  <si>
    <t>ახმეტა</t>
  </si>
  <si>
    <t>ხონი, ჭანტურიას ქ. N12</t>
  </si>
  <si>
    <t>ხონი</t>
  </si>
  <si>
    <t>იმერეთი</t>
  </si>
  <si>
    <t>ხონი, თავისუფლების მოედანი №6 (ხონი, დ. გურამიშვილის ქ. №2)</t>
  </si>
  <si>
    <t>შპს ლია ხაჭაპურიძის ჯანმრთელობის ცენტრი</t>
  </si>
  <si>
    <t>404867907</t>
  </si>
  <si>
    <t>ხონი.სოლომონ მეორის ქ.N21</t>
  </si>
  <si>
    <t>სს "სამედიცინო კორპორაცია ევექსი"-ხონის ჰოსპიტალი</t>
  </si>
  <si>
    <t>სოფელი ბორითი</t>
  </si>
  <si>
    <t>ხარაგაული</t>
  </si>
  <si>
    <t>შპს რეგიონული ჯანდაცვის ცენტრი -ბორითის გადაუდებელი დახმარების კლინიკა</t>
  </si>
  <si>
    <t>ხარაგაული, წერეთლის ქუჩა N19 / დევდარიანის ქ. # 41</t>
  </si>
  <si>
    <t>ჭიათურა, ჭანტურიას ქ. N20  (ქ. თბილისი კოსტავას 67, ბინა 71) / აღმაშენებლის ქ. 14</t>
  </si>
  <si>
    <t>ჭიათურა</t>
  </si>
  <si>
    <t>წყალტუბო, 26 მაისის ქ. #17</t>
  </si>
  <si>
    <t>წყალტუბო</t>
  </si>
  <si>
    <t>შ.პ.ს ." აფხაზეთიდან იძულებით გადაადგილებულ პირთა წყალტუბოს პოლიკლინიკა"</t>
  </si>
  <si>
    <t>221275901</t>
  </si>
  <si>
    <t>წყალტუბო, გეგუთი</t>
  </si>
  <si>
    <t>შ.პ.ს. "გეგუთის  პოლიკლინიკა"</t>
  </si>
  <si>
    <t>221273315</t>
  </si>
  <si>
    <t>წყალტუბო, ერისთავის ქ. №16</t>
  </si>
  <si>
    <t>შ.პ.ს.  წყალტუბოს  რაიონული  საავადმყოფო</t>
  </si>
  <si>
    <t>221269963</t>
  </si>
  <si>
    <t>ქუთაისი, აკ. წერეთლის მე-5 შეს. N4</t>
  </si>
  <si>
    <t>ქუთაისი</t>
  </si>
  <si>
    <t>შპს ,,უნიქალმედი"</t>
  </si>
  <si>
    <t>412714870</t>
  </si>
  <si>
    <t>ქუთაისი, მუსხელიშვილის ქ. N1ა</t>
  </si>
  <si>
    <t>შპს გგ</t>
  </si>
  <si>
    <t>412684607</t>
  </si>
  <si>
    <t>ლორთქიფანიძის ქ. N13</t>
  </si>
  <si>
    <t>შპს ქუთაისის ახალი №2 სამშობიარო სახლი</t>
  </si>
  <si>
    <t>412673174</t>
  </si>
  <si>
    <t>ქუთაისი, ს.მესხის 67</t>
  </si>
  <si>
    <t>შპს ქალთა ჯანმრთელობის ცენტრი ჰერა</t>
  </si>
  <si>
    <t>221286855</t>
  </si>
  <si>
    <t>ქუთაისი, ტ. ტაბიძის ქ. N23</t>
  </si>
  <si>
    <t>შპს  „ქუთაისის N1 პირველადი ჯანდაცვის ცენტრი“</t>
  </si>
  <si>
    <t>212913276</t>
  </si>
  <si>
    <t>ქუთაისი, ზ. გამსახურდიას შეს.#15</t>
  </si>
  <si>
    <t>შპს ბომონდი</t>
  </si>
  <si>
    <t>212798070</t>
  </si>
  <si>
    <t>ქუთაისი, ტოლბუხინის ქ. N15</t>
  </si>
  <si>
    <t>შპს დევნილთა საოჯახო მედიცინის ცენტრი - ბიჭვინთა</t>
  </si>
  <si>
    <t>212749329</t>
  </si>
  <si>
    <t>ქ. ქუთაისი, თამარ მეფის № 5/7, ტელ. (232) 5 56 81</t>
  </si>
  <si>
    <t>შპს ”ქუთაისის დ. ნაზარიშვილის სახ. საოჯახო მედიცინისა და საოჯახო მედიცინის რეგიონალური სასწავლო ცენტრი”</t>
  </si>
  <si>
    <t>212693780</t>
  </si>
  <si>
    <t>ქუთაისის, კაკო კიბორძალიძის 9</t>
  </si>
  <si>
    <t>შპს დიმიტრი მხეიძის სახელობის ყელ-ყურ-ცხვირის კლინიკა გიდი</t>
  </si>
  <si>
    <t>212693637</t>
  </si>
  <si>
    <t>ქუთაისი, ჯავახიშვილის ქ.№85</t>
  </si>
  <si>
    <t>შპს  ქუთაისის  ბავშვთა  N 3 პოლიკლინიკა</t>
  </si>
  <si>
    <t>212691336</t>
  </si>
  <si>
    <t>ქუთაისი, მესხის ქ.№5</t>
  </si>
  <si>
    <t>შპს ქუთაისის ბავშვთა და მოზრდილთა №4 სამკურნალო-დიაგნოსტიკური ცენტრი</t>
  </si>
  <si>
    <t>212688064</t>
  </si>
  <si>
    <t>ქუთაისი,ჩხობაძის ქ. 16</t>
  </si>
  <si>
    <t>შ.პ.ს. "ქუთაისის მოზრდილთა N5 პოლიკლინიკა"</t>
  </si>
  <si>
    <t>212686477</t>
  </si>
  <si>
    <t>ქუთაისი, ჯავახიშვილის № 3, ტელ. (232) 7 44 30</t>
  </si>
  <si>
    <t>შეზღუდული პასუხისმგებლობის საზოგადოება "ქუთაისის  N2 პოლიკლინიკა"</t>
  </si>
  <si>
    <t>212674710</t>
  </si>
  <si>
    <t>ქუთაისი, ნიკეას ქ. №46-ბ</t>
  </si>
  <si>
    <t>შ.პ.ს.   " ქუთაისის N4  შერეული  პოლიკლინიკა"</t>
  </si>
  <si>
    <t>212670796</t>
  </si>
  <si>
    <t>თაბუკაშვილის ქ.N10</t>
  </si>
  <si>
    <t>ტყიბული</t>
  </si>
  <si>
    <t>სს "სამედიცინო კორპორაცია ევექსი"-ტყიბულის ჰოსპიტალი</t>
  </si>
  <si>
    <t>საჩხერე, ივანე გომართელის 17</t>
  </si>
  <si>
    <t>საჩხერე</t>
  </si>
  <si>
    <t>სს საჩხერის რაიონული საავადმყოფო-პოლიკლინიკური გაერთიანება</t>
  </si>
  <si>
    <t>239403463</t>
  </si>
  <si>
    <t>სამტრედია, დ. აღმაშენებლის ქ. N244</t>
  </si>
  <si>
    <t>სამტრედია</t>
  </si>
  <si>
    <t>შპს სამედიცინო ცენტრი რკინიგზა 1872 (Medical centre railway 1872)</t>
  </si>
  <si>
    <t>438724882</t>
  </si>
  <si>
    <t>სამტრედია, წანტურიას ქ. №2 (თბილისი, კოსტავას ქ. №67, ბ. 71)</t>
  </si>
  <si>
    <t>სამტრედია, რუსთაველს ქ. #10</t>
  </si>
  <si>
    <t>ი/მ გივი ცინცაძე</t>
  </si>
  <si>
    <t>37001019391</t>
  </si>
  <si>
    <t>სამტრედია, ჭანტურიას ქ.#2</t>
  </si>
  <si>
    <t>შპს "პედიატრი"</t>
  </si>
  <si>
    <t>238726544</t>
  </si>
  <si>
    <t>სამტრედია, რესპუბლიკის ქ.№64</t>
  </si>
  <si>
    <t>შპს ”ბავშვთა საავადმყოფო”</t>
  </si>
  <si>
    <t>238726072</t>
  </si>
  <si>
    <t>ქ.თერჯოლა, რუსთაველის ქ.N82</t>
  </si>
  <si>
    <t>თერჯოლა</t>
  </si>
  <si>
    <t>შპს "იმერმედი"-იმერეთის სამხარეო სამედიცინო ცენტრი (თერჯოლამედი)</t>
  </si>
  <si>
    <t>431948066</t>
  </si>
  <si>
    <t>თერჯოლა. რუსთაველის N69</t>
  </si>
  <si>
    <t>ს.ს.სამედიცინო კორპორაცია ევექსი-თერჯოლის ჰოსპიტალი</t>
  </si>
  <si>
    <t>ზესტაფონი, ასლანიკაშვილის სანაპირო (იურიდ: მაჭავარიანის ქ. №1)</t>
  </si>
  <si>
    <t>ზესტაფონი</t>
  </si>
  <si>
    <t>შპს კლინიკა ელიტე</t>
  </si>
  <si>
    <t>430024332</t>
  </si>
  <si>
    <t>ზესტაფონი, დ. აღმაშენებლის I შეს. N1(იყო რუსთაველის ქ. №6 (თამარ მეფის ქ. №27 (თბილისი, კოსტავას ქ. №67 ბ. 71)</t>
  </si>
  <si>
    <t>ჭანტურიას ქ. N69</t>
  </si>
  <si>
    <t>შპს MMM</t>
  </si>
  <si>
    <t>230085127</t>
  </si>
  <si>
    <t>ქ. ზესტაფონი, მაღლაკელიძისN4</t>
  </si>
  <si>
    <t>შეზღუდული პასუხისმგებლობის საზოგადოება ფერომედი</t>
  </si>
  <si>
    <t>230070099</t>
  </si>
  <si>
    <t>ვანი,  სოლომონ მეორის №3</t>
  </si>
  <si>
    <t>ვანი</t>
  </si>
  <si>
    <t>შპს ფარმაცია-ვანი</t>
  </si>
  <si>
    <t>429649026</t>
  </si>
  <si>
    <t>ვანი. თავისუფლების ქ. N84  (ქ. თბილისი, ვაჟა-ფშაველას გამზ. N45)</t>
  </si>
  <si>
    <t>შპა ,,ჯეო ჰოსპიტალს"</t>
  </si>
  <si>
    <t>ბაღდათი,	კახიანის №84 (თბილისი კოსტავას 67, ბინა 71)</t>
  </si>
  <si>
    <t>ბაღდათი</t>
  </si>
  <si>
    <t>მარჯანიშვილის ქ. N9</t>
  </si>
  <si>
    <t>ჩუღურეთი</t>
  </si>
  <si>
    <t>თბილისი</t>
  </si>
  <si>
    <t>შპს "სამედიცინო ცენტრი მედიმედი"</t>
  </si>
  <si>
    <t>404472931</t>
  </si>
  <si>
    <t>თბილისი , კ. ხეთაგუროვის ქ. №6</t>
  </si>
  <si>
    <t>შპს "ოჯახის მკურნალი"</t>
  </si>
  <si>
    <t>404413292</t>
  </si>
  <si>
    <t>თბილისი, ე. ნინოშვილის ქ. N60</t>
  </si>
  <si>
    <t>შპს ,,ნიკა+2009-,,კლინიკა მედლაბი"</t>
  </si>
  <si>
    <t>205294144</t>
  </si>
  <si>
    <t>თბილისი, ნინოშვილის N23</t>
  </si>
  <si>
    <t>ააიპ ბერძნული სამედიცინო ფონდი "ჰიპოკრატე"</t>
  </si>
  <si>
    <t>202940372</t>
  </si>
  <si>
    <t>მიხ. წინამძღვრიშვილის # 57</t>
  </si>
  <si>
    <t>შპს საოჯახო მედიცინის ეროვნული სასწავლო ცენტრი</t>
  </si>
  <si>
    <t>202905945</t>
  </si>
  <si>
    <t>თბილისი, ბენაშვილის №3</t>
  </si>
  <si>
    <t xml:space="preserve"> შპს თბილისის N16 ბავშვთა პოლიკლინიკა-საოჯახო მედიცინის ცენტრი</t>
  </si>
  <si>
    <t>202887322</t>
  </si>
  <si>
    <t>თბილისი, ბ. ხმელნიცკის ქ. №6, ბ.108</t>
  </si>
  <si>
    <t>სამგორი</t>
  </si>
  <si>
    <t>შპს პულსი-2</t>
  </si>
  <si>
    <t>406073092</t>
  </si>
  <si>
    <t>თბილისი, მე-3 მასივი, მე-3 კვ., კ,10, სადარბაზო N4</t>
  </si>
  <si>
    <t>შპს სამკურნალო დიაგნოსტიკური ცენტრი ჯანმრთელობა</t>
  </si>
  <si>
    <t>406069187</t>
  </si>
  <si>
    <t>ქ.თბილისი,რუსთავის გზატკეცილი N28.</t>
  </si>
  <si>
    <t>შპს ბიჯი უნიმედი</t>
  </si>
  <si>
    <t>405153337</t>
  </si>
  <si>
    <t>თბილისი, კალოუბნის ქ. N12</t>
  </si>
  <si>
    <t>შპს "მედისონ ჰოლდინგი"</t>
  </si>
  <si>
    <t>404923632</t>
  </si>
  <si>
    <t>თბილისი, ნავთლუღის ქ. №11-13 (თბილისი, ვაჟა-ფშაველას გამზირი №27ბ)</t>
  </si>
  <si>
    <t>თბილისი, ბოგდან ხმელნიცკის №153ა</t>
  </si>
  <si>
    <t>თბილისი, ვარკეთილი 3;  N1 მ/რ; მე-16ა კორპუსი</t>
  </si>
  <si>
    <t>კომანდიტური საზოგადოება "შპს N4 სამკურნალო-პროფილაქტიკური ცენტრი და დანელია"</t>
  </si>
  <si>
    <t>208206699</t>
  </si>
  <si>
    <t>ქ.თბილისი სევანის 8</t>
  </si>
  <si>
    <t>შპს  "მედელანა"</t>
  </si>
  <si>
    <t>208184702</t>
  </si>
  <si>
    <t>თბილისი, ლილოს დასახლება; ფრანგულიანის ქ. N19</t>
  </si>
  <si>
    <t>შპს ლილოს სამედიცინო ცენტრი</t>
  </si>
  <si>
    <t>208173885</t>
  </si>
  <si>
    <t>თბილისი,  ჭიჭინაძისN11</t>
  </si>
  <si>
    <t>შპს  მოზრდილთა 25-ე პოლიკლინიკა</t>
  </si>
  <si>
    <t>208146834</t>
  </si>
  <si>
    <t>მოსკოვის გამზირი 39 კორპ 3</t>
  </si>
  <si>
    <t>შპს ჯანმრთელობა ყველას</t>
  </si>
  <si>
    <t>206348219</t>
  </si>
  <si>
    <t>ვარკეთილი, კალოუბნის 16</t>
  </si>
  <si>
    <t>შპს დევნილთა საოჯახო მედიცინის ცენტრი</t>
  </si>
  <si>
    <t>206269045</t>
  </si>
  <si>
    <t>აეროპორტის დასახლება</t>
  </si>
  <si>
    <t>შპს აეროპორტის მრავალპროფილიანი პოლიკლინიკა</t>
  </si>
  <si>
    <t>206209342</t>
  </si>
  <si>
    <t>ქ. თბილისი, ვარკეთილი-3, 1მ/რ, კორპ. 33, ბ 3</t>
  </si>
  <si>
    <t>შპს ვარკეთილის სამკურნალო ცენტრი</t>
  </si>
  <si>
    <t>206029064</t>
  </si>
  <si>
    <t>თბილისი, მოსკოვის გამზირი , მე-4 კვ., მე-3 კოლრპ.</t>
  </si>
  <si>
    <t>შპს მედკაპიტალი</t>
  </si>
  <si>
    <t>205218030</t>
  </si>
  <si>
    <t>ქ.თბილისი, შ.ნუცუბიძის ქ.N77</t>
  </si>
  <si>
    <t>საბურთალო</t>
  </si>
  <si>
    <t>შპს "ელიტმედი"</t>
  </si>
  <si>
    <t>433648939</t>
  </si>
  <si>
    <t>ქ. თბილისი, ქავთარაძის ქ. N27</t>
  </si>
  <si>
    <t>შპს „ლითოტრიფსია 2014“</t>
  </si>
  <si>
    <t>405048817</t>
  </si>
  <si>
    <t>თბილისი, ონიაშვილის ქ. N20</t>
  </si>
  <si>
    <t>შპს ტესტი-IMP</t>
  </si>
  <si>
    <t>404934274</t>
  </si>
  <si>
    <t>დავით თავხელიძის ქ. N1</t>
  </si>
  <si>
    <t>შპს რეგიონული ჰოსპიტალის საბურთალოს პოლიკლინიკა</t>
  </si>
  <si>
    <t>404925747</t>
  </si>
  <si>
    <t>თბილისი, ვაჟა-ფშაველას გამზირი N 83/11</t>
  </si>
  <si>
    <t>თბილისი, ბერბუკის ქ. №10</t>
  </si>
  <si>
    <t>შპს "საოჯახო მედიცინის ქართულ-ამერიკული კლინიკა"</t>
  </si>
  <si>
    <t>404905723</t>
  </si>
  <si>
    <t>თბილისი, ი.პეტრიწის ქ. №4</t>
  </si>
  <si>
    <t xml:space="preserve">შპს "ჯანმრთელობის სახლი +" </t>
  </si>
  <si>
    <t>404888467</t>
  </si>
  <si>
    <t>თბილისი. კოსტავას ქ. 75 გ</t>
  </si>
  <si>
    <t>შპს სამურნალო-პროფილაქტიკური ცენტრი მზე</t>
  </si>
  <si>
    <t>404485240</t>
  </si>
  <si>
    <t>ვაჟა-ფშაველას N40</t>
  </si>
  <si>
    <t>სს სამედიცინო კორპორაცია ევექსი-საბურთალოს პოლიკლინიკა.</t>
  </si>
  <si>
    <t>ქ.თბილისი,დიდი დიღომი,ი.პეტრიწის ქ.N16.</t>
  </si>
  <si>
    <t>სს სამედიცინო კორპორაცია ევექსი-დიდი დიღმის პოლიკლინიკა.</t>
  </si>
  <si>
    <t>ქ.თბილისი,იყალთოს ქ.N57</t>
  </si>
  <si>
    <t>შპს პირველი საავადმყოფო - სამკურნალო დიაგნოსტიკური ცენტრი"</t>
  </si>
  <si>
    <t>402022253</t>
  </si>
  <si>
    <t>თბილისი, ქავთარაძის 40</t>
  </si>
  <si>
    <t>შპს თქვენი კლინიკა</t>
  </si>
  <si>
    <t>236058742</t>
  </si>
  <si>
    <t>ქ. თბილისი, სოფ. დიღომი, დიდგორის ქ №75</t>
  </si>
  <si>
    <t>შპს "დასტაქარი"</t>
  </si>
  <si>
    <t>236035688</t>
  </si>
  <si>
    <t>ქ. თბილისი, ალ. ყაზბეგის გამზირი №14ბ (იყო მიცკევიჩის №29)</t>
  </si>
  <si>
    <t>შპს ჯანმრთელობის ცენტრი</t>
  </si>
  <si>
    <t>211381994</t>
  </si>
  <si>
    <t>ქ. თბილისი, ვაჟა-ფშაველას გამზირი N26</t>
  </si>
  <si>
    <t>სს "ქ. თბ.მოზრდილთა N26  პოლიკლინიკა"</t>
  </si>
  <si>
    <t>211357814</t>
  </si>
  <si>
    <t>ვაშლიჯვარი, 14–ბ კორპ. I სართული</t>
  </si>
  <si>
    <t>შპს "ქ. თბილისის  № 14 შერეული პოლიკლინიკა"</t>
  </si>
  <si>
    <t>211340949</t>
  </si>
  <si>
    <t>დიდი დიღომი მე–3 მკრ კორ 14</t>
  </si>
  <si>
    <t>შპს სამედიცინო რეაბილიტაციის ამბულატორიული ცენტრი</t>
  </si>
  <si>
    <t>211331389</t>
  </si>
  <si>
    <t>თბილისი, მარიჯანის ქ. №4</t>
  </si>
  <si>
    <t>შპს კლინიკა ნიუმედი</t>
  </si>
  <si>
    <t>206334162</t>
  </si>
  <si>
    <t>თბილისი, გამრეკელის ქ. N19</t>
  </si>
  <si>
    <t>თბილისი, პოლიტკოვსკაიას ქ. #6</t>
  </si>
  <si>
    <t>შპს მედულა - ქიმიოთერაპიის და იმუნოთერაპიის კლინიკა</t>
  </si>
  <si>
    <t>205001987</t>
  </si>
  <si>
    <t>პოლიტკოვსკაიას ქ. N8</t>
  </si>
  <si>
    <t>შპს მედიკორი</t>
  </si>
  <si>
    <t>204556541</t>
  </si>
  <si>
    <t>ქ.თბილისი, ბუაჩიძის ქ.N12.</t>
  </si>
  <si>
    <t>ნაძალადევი</t>
  </si>
  <si>
    <t>445501751</t>
  </si>
  <si>
    <t>ნაქალაქევის ქ. N3</t>
  </si>
  <si>
    <t>შპს Krol Medical Corporation</t>
  </si>
  <si>
    <t>404941532</t>
  </si>
  <si>
    <t>თბილისი, შ. დადიანის ქ. N4</t>
  </si>
  <si>
    <t>შპს ელიტა მედი</t>
  </si>
  <si>
    <t>404434652</t>
  </si>
  <si>
    <t>ქ.თბილისი,ცოტნე დადიანის ქ.N160,ბინა 1.</t>
  </si>
  <si>
    <t>შპს "პრემიუმ მედგრუპი"</t>
  </si>
  <si>
    <t>400163238</t>
  </si>
  <si>
    <t>ქ.თბილისი, გურამიშვილის გამზ.N9.</t>
  </si>
  <si>
    <t>შპს 4 პოლიკლინიკა</t>
  </si>
  <si>
    <t>400151848</t>
  </si>
  <si>
    <t>ქ. თბილისი, ცოტნე დადიანის  ქ. #315</t>
  </si>
  <si>
    <t>შპს №1 პოლიკლინიკა</t>
  </si>
  <si>
    <t>400103302</t>
  </si>
  <si>
    <t>ანაპის 414,დივიზიის ქ.N11</t>
  </si>
  <si>
    <t>ავადმყოფთა მომსახურე სასულიერო პირთა ორდენის (კამილიელების) ფილიალი საქართველოში</t>
  </si>
  <si>
    <t>204900250</t>
  </si>
  <si>
    <t>თბილისი, დასახლება თემქა სავაჭრო ცენტრი</t>
  </si>
  <si>
    <t>შპს ულტრამედი</t>
  </si>
  <si>
    <t>200254090</t>
  </si>
  <si>
    <t>თბილისი, ცოტნე დადიანის N87</t>
  </si>
  <si>
    <t>შპს "მკურნალი 2002"</t>
  </si>
  <si>
    <t>200079654</t>
  </si>
  <si>
    <t>თბილისი, ხუდადოვის №10</t>
  </si>
  <si>
    <t>შპს სამკურნალო-პროფილაქტიკური ცენტრი პირველი</t>
  </si>
  <si>
    <t>200013083</t>
  </si>
  <si>
    <t>თბილისი, ცოტნე დადიანისქ. N20</t>
  </si>
  <si>
    <t>შპს მოზრდილთა N2 პოლიკლინიკა</t>
  </si>
  <si>
    <t>200006616</t>
  </si>
  <si>
    <t>თბილისი, ბუაჩიძის №12-ა</t>
  </si>
  <si>
    <t>შპს Mმედი22</t>
  </si>
  <si>
    <t>200006536</t>
  </si>
  <si>
    <t>თბილისი, თ.ერისთავის №3</t>
  </si>
  <si>
    <t>შპს ქ.თბილისის №2 საოჯახო მედიცინის ცენტრი</t>
  </si>
  <si>
    <t>200006493</t>
  </si>
  <si>
    <t>ქ. თბილისი, ს. ჯანაშიას ქ. 21</t>
  </si>
  <si>
    <t>მთაწმინდა</t>
  </si>
  <si>
    <t>შ.პ.ს. "კლინიკა ვაკეში"</t>
  </si>
  <si>
    <t>416329477</t>
  </si>
  <si>
    <t>რ.ლაღიძის ქ. N8</t>
  </si>
  <si>
    <t>შპს "MEDICOM"</t>
  </si>
  <si>
    <t>404963679</t>
  </si>
  <si>
    <t>ქ. თბილისი, ახუნდოვის ქ. #13</t>
  </si>
  <si>
    <t>შპს სამედიცინო ცენტრი ალმედი</t>
  </si>
  <si>
    <t>404456110</t>
  </si>
  <si>
    <t>თბილისი, ლაღიძის №8</t>
  </si>
  <si>
    <t>შპს „საოჯახო მედიცინის ცენტრი - აფხაზეთი“</t>
  </si>
  <si>
    <t>204522515</t>
  </si>
  <si>
    <t>თბილისი,რ. ლაღიძის N8</t>
  </si>
  <si>
    <t>შპს თბილისის №13 პოლიკლინიკა</t>
  </si>
  <si>
    <t>203852036</t>
  </si>
  <si>
    <t>ვეკუას ქ.3</t>
  </si>
  <si>
    <t>კრწანისი</t>
  </si>
  <si>
    <t>სს სამედიცინო კორპორაცია ევექსი-მთაწმინდის პოლიკლინიკა</t>
  </si>
  <si>
    <t>ფურცელაძის ქ.#22</t>
  </si>
  <si>
    <t>შპს მე-11 შერეული ტიპის პოლიკლინიკა</t>
  </si>
  <si>
    <t>404439586</t>
  </si>
  <si>
    <t>დაბა კოჯორი, ტაბიძის #7</t>
  </si>
  <si>
    <t>შპს "კოჯრის საექიმო  ამბულატორია"</t>
  </si>
  <si>
    <t>226521298</t>
  </si>
  <si>
    <t>თბილისი, ფონიჭალა №3, მე-20 კორ.</t>
  </si>
  <si>
    <t>შპს "ჯანმრთელობა"</t>
  </si>
  <si>
    <t>204475068</t>
  </si>
  <si>
    <t>თბილისი, კრწანისის რ. ახუნდოვის ქ.13</t>
  </si>
  <si>
    <t>შპს ” თბილისის  N12 ბავშვთა და მოზრდილთა პოლიკლინიკა”</t>
  </si>
  <si>
    <t>204386707</t>
  </si>
  <si>
    <t>ლ.მესხიშვილი N15</t>
  </si>
  <si>
    <t>ისანი</t>
  </si>
  <si>
    <t>შ.პ.ს სამკურნალო დიაგნოსტიკური ცენტრი</t>
  </si>
  <si>
    <t>406040895</t>
  </si>
  <si>
    <t>ქ. თბილისი, ვაზისუბნის ქ. 12</t>
  </si>
  <si>
    <t>შპს "ალტრა ვიტა"</t>
  </si>
  <si>
    <t>404953699</t>
  </si>
  <si>
    <t>ქ.თბილისი, ბოჭორმის ქ.N23.</t>
  </si>
  <si>
    <t>შპს თბილისის N5 პოლიკლინიკა</t>
  </si>
  <si>
    <t>404524886</t>
  </si>
  <si>
    <t>ქ.თბილისი, ჯავახეთის ქ.N30.</t>
  </si>
  <si>
    <t>სს სამედიცინო კორპორაცია ევექსი-ვარკეთილის პოლიკლინიკა.</t>
  </si>
  <si>
    <t>ქეთევან წამებულის 69</t>
  </si>
  <si>
    <t>სს სამედიცინო კორპორაცია ევექსი- ისნის პოლიკლინიკა.</t>
  </si>
  <si>
    <t>თბილისი, სოფ. ფონიჭალა</t>
  </si>
  <si>
    <t>შპს სამედიცინო ამბულატორია „ფონიჭალა“</t>
  </si>
  <si>
    <t>206344062</t>
  </si>
  <si>
    <t>თბილისი, ვარკეთილი 3, მე-4 მ/რ კ.408, ბ.3</t>
  </si>
  <si>
    <t>შპს დასტაქარი - XXI</t>
  </si>
  <si>
    <t>206326180</t>
  </si>
  <si>
    <t>თბილისი, კახეთის გზატკეცილი N23</t>
  </si>
  <si>
    <t>შპს "სამკურნალო-სადიაგნოსტიკო ცენტრი სამგორი მედი"</t>
  </si>
  <si>
    <t>206061795</t>
  </si>
  <si>
    <t>ქ. თბილისი, ბოჭორმის ქუჩა N23</t>
  </si>
  <si>
    <t>შპს ისნის რაიონის  N5 მოზრდილთა პოლიკლინიკა</t>
  </si>
  <si>
    <t>206042799</t>
  </si>
  <si>
    <t>თბილისი, ფაღავას №25</t>
  </si>
  <si>
    <t>შპს თბილისის სამკურნალო-პროფილაქტიკური ცენტრი-ძველი ავლაბარი</t>
  </si>
  <si>
    <t>206041086</t>
  </si>
  <si>
    <t>იუნკერთა ქ#1</t>
  </si>
  <si>
    <t>შპს თბილისის N4 საოჯახო მედიცინის ცენტრი</t>
  </si>
  <si>
    <t>206040988</t>
  </si>
  <si>
    <t>თბილისი, ვაზისუბნის მე-4 მ/რ, 1კვ.</t>
  </si>
  <si>
    <t>ახალუბნის ქ#10</t>
  </si>
  <si>
    <t>თბილისი, მოსკოვის გამზირი N23</t>
  </si>
  <si>
    <t>შპს ქ.თბილისის №19 მოზრდილთა პოლიკლინიკა</t>
  </si>
  <si>
    <t>206040728</t>
  </si>
  <si>
    <t>თბილისი, ვარკეთილი 3, I მ/რ, კორპ.17</t>
  </si>
  <si>
    <t>შპს "ქ. თბილისის  № 11 სამკურნალო-პროფილაქტიკური ცენტრი"</t>
  </si>
  <si>
    <t>206039758</t>
  </si>
  <si>
    <t>თბილისი, შირაქის №13</t>
  </si>
  <si>
    <t>შპს N8 სამკურნალო დიაგნოსტიკური ცენტრი"</t>
  </si>
  <si>
    <t>206035565</t>
  </si>
  <si>
    <t>თბილისი, ნავთლუღის ჩიხი №9</t>
  </si>
  <si>
    <t>შპს სამკურნალო გამაჯანსაღებელი ცენტრი „ანტროპოსი“</t>
  </si>
  <si>
    <t>202388754</t>
  </si>
  <si>
    <t>ქ. თბილისი, ი. ჭავჭავაძის გამზ. N33 ბ</t>
  </si>
  <si>
    <t>ვაკე</t>
  </si>
  <si>
    <t>შპს ,,პრემიუმ მედსერვისი"</t>
  </si>
  <si>
    <t>405186445</t>
  </si>
  <si>
    <t>ქ.თბილისი, ვაკე, ნ.ყიფშიძის N11.</t>
  </si>
  <si>
    <t>შპს მედიკალ+</t>
  </si>
  <si>
    <t>405043171</t>
  </si>
  <si>
    <t>თბილისი, არაყიშვილის ქ.N1/12</t>
  </si>
  <si>
    <t>შპს კლინიკური დიაგნოსტიკური ცენტრი ნიკემედი</t>
  </si>
  <si>
    <t>404954563</t>
  </si>
  <si>
    <t>ჭავჭავაძის გამზ. 44</t>
  </si>
  <si>
    <t>თბილისი, ალ. ყაზბეგის N16</t>
  </si>
  <si>
    <t>ქ.თბილისი, ლ.ქიაჩელის ქ.N18-20</t>
  </si>
  <si>
    <t>სს პოლიკლინიკა ვერე</t>
  </si>
  <si>
    <t>404548156</t>
  </si>
  <si>
    <t>თბილისი. ლარსის შესახვევი N3</t>
  </si>
  <si>
    <t>შპს გიდმედი პლუსი</t>
  </si>
  <si>
    <t>404499609</t>
  </si>
  <si>
    <t>ქ. თბილისი, ი. ჭავჭავაძის გამზ. 39</t>
  </si>
  <si>
    <t>შპს მედიჰელფი</t>
  </si>
  <si>
    <t>404454050</t>
  </si>
  <si>
    <t>თბილისი, არაყიშვილის ქ. N2</t>
  </si>
  <si>
    <t>შპს აკ. ვ. ივერიელის სახელობის ენდოკრინოლოგია-მეტაბოლოგია-დიაბეტოლოგიის ცენტრი ”ენმედიცი”</t>
  </si>
  <si>
    <t>206047400</t>
  </si>
  <si>
    <t>თბილისი, წყნეთის "გ" ზონა</t>
  </si>
  <si>
    <t>შპს დევნილთა საოჯახო მედიცინის ცენტრი ცხუმი</t>
  </si>
  <si>
    <t>205190540</t>
  </si>
  <si>
    <t>წყნეთი.სტალინის ქ. 27</t>
  </si>
  <si>
    <t>შპს  წყნეთის საექიმო ამბულატორია</t>
  </si>
  <si>
    <t>204869455</t>
  </si>
  <si>
    <t>თბილისი, ვაჟა-ფშაველას №83/11</t>
  </si>
  <si>
    <t>შპს თბილისის № 1 სამკურნალო პროფილაქტიკური ცენტრი</t>
  </si>
  <si>
    <t>204861952</t>
  </si>
  <si>
    <t>ქ. თბილისი, ჭავჭავაძის გამზ. N60</t>
  </si>
  <si>
    <t>შპს  სამედიცინო ცენტრი "იუნონა"</t>
  </si>
  <si>
    <t>204420493</t>
  </si>
  <si>
    <t>ბაქრაძის ქ. N4</t>
  </si>
  <si>
    <t>დიდუბე</t>
  </si>
  <si>
    <t>შ.პ.ს. სამკურნალო -პროფილაქტიკური ცენტრი ინტერმედი 1</t>
  </si>
  <si>
    <t>422934908</t>
  </si>
  <si>
    <t>წერეთლის 141 ა</t>
  </si>
  <si>
    <t>სს სამედიცინო კორპორაცია ევექსი-დიდუბის პოლიკლინიკა.</t>
  </si>
  <si>
    <t>ს.მეტრეველის ქ.N20</t>
  </si>
  <si>
    <t>სამკ. დიაგნ ცენტრი "კიდმედი"</t>
  </si>
  <si>
    <t>401963737</t>
  </si>
  <si>
    <t>ქ. თბილისი, აკ, წერეთლის გამზ. N117</t>
  </si>
  <si>
    <t>ქ. თბილისი, თევდორე მღვდლის ქ.N9</t>
  </si>
  <si>
    <t>შპს "აკადემიკოს ე. ფიფიას სახალხო კლინიკური საავადმყოფო"</t>
  </si>
  <si>
    <t>202353755</t>
  </si>
  <si>
    <t>თბილისი, თევდორე მღვდლის ქ. N13</t>
  </si>
  <si>
    <t>შპს ჩვენი კლინიკა + ონკოლოგიური დისპანსერი</t>
  </si>
  <si>
    <t>202065647</t>
  </si>
  <si>
    <t>თბილისი, ზ. ჭავჭავაძის ქ. N7</t>
  </si>
  <si>
    <t>შპს ქ. თბილისის N3 სამკურნალო პროფილაქტიკური ცენტრი</t>
  </si>
  <si>
    <t>202051670</t>
  </si>
  <si>
    <t>თბილისი, თევდორე მღდვლის ქუჩა N11</t>
  </si>
  <si>
    <t>შპს საგზაო პოლიკლინიკა + საოჯახო მედიცინის ცენტრი დიდუბე</t>
  </si>
  <si>
    <t>201948642</t>
  </si>
  <si>
    <t>თბილისი,დიღმის მას.მე-5 კვარტ.მე-5-ა კორპ.</t>
  </si>
  <si>
    <t>შპს "  № 21 ბავშვთა პოლიკლინიკა "</t>
  </si>
  <si>
    <t>201947368</t>
  </si>
  <si>
    <t>თბილისი, ა.წერეთლის გამზ. №55</t>
  </si>
  <si>
    <t>შპს ”სამკურნალო-პროფილაქტიკური ცენტრი N7”</t>
  </si>
  <si>
    <t>201943424</t>
  </si>
  <si>
    <t>თბილისი, მუხიანის Iმ/რ. კორპ. #2</t>
  </si>
  <si>
    <t>გლდანი</t>
  </si>
  <si>
    <t>თამილა სეხნიაშვილი სამკურნალო დიაგნოსტიკური ცენტრი დადა</t>
  </si>
  <si>
    <t>57001014812</t>
  </si>
  <si>
    <t>თბილისი, ბოჭორიშვილის N2</t>
  </si>
  <si>
    <t>შპს ,,ჩენდლერს ჰოსპიტალი"</t>
  </si>
  <si>
    <t>433643523</t>
  </si>
  <si>
    <t>თბილისი, ალ. გობრონიძის ქ.27</t>
  </si>
  <si>
    <t>თბილისი, ზაჰესი, კასკადის ქუჩა N41-ის მიმდებარე.</t>
  </si>
  <si>
    <t>შპს დიაგნოსტიკური ცენტრი</t>
  </si>
  <si>
    <t>404904396</t>
  </si>
  <si>
    <t>ქ. თბილისი. თრიალეთის N50</t>
  </si>
  <si>
    <t>შპს ,,ოპტიმალ მედი"</t>
  </si>
  <si>
    <t>404512096</t>
  </si>
  <si>
    <t>გლდანი, 1 მკრ. კარტოგრაფიული ფაბრიკის მიმდებარედ</t>
  </si>
  <si>
    <t>სს სამედიცინო კორპორაცია ევექსი-გლდანის პოლიკლინიკა.</t>
  </si>
  <si>
    <t>ზაჰესი, ავჭალის 28-ის მიმდებარედ</t>
  </si>
  <si>
    <t>შპს "დიაგნოსტიკური ცენტრი დეა"</t>
  </si>
  <si>
    <t>400214665</t>
  </si>
  <si>
    <t>გლდანი, მე-3 მკრ, მ.აბაშიძის #7</t>
  </si>
  <si>
    <t>შპს MEDHOUSE</t>
  </si>
  <si>
    <t>400090842</t>
  </si>
  <si>
    <t>თბილისი, ხიზანიშვილის ქ. №28</t>
  </si>
  <si>
    <t>შპს სამედიცინო ჰოლდინგი 23</t>
  </si>
  <si>
    <t>400027127</t>
  </si>
  <si>
    <t>თბილისი, ლიბანის №1</t>
  </si>
  <si>
    <t>შპს "თბ.  №24   ბავშვთა პოლიკლინიკა"</t>
  </si>
  <si>
    <t>209472881</t>
  </si>
  <si>
    <t>თბილისი, ო. ხიზანიშვილის № 93</t>
  </si>
  <si>
    <t>შპს ქალთა კონსულტაცია №6</t>
  </si>
  <si>
    <t>209472872</t>
  </si>
  <si>
    <t>თბილისი, ილია ვეკუას ქ.N18</t>
  </si>
  <si>
    <t>თბილისი, თემქის დასახლება XI მ/რ I კვარტალი (1/47)</t>
  </si>
  <si>
    <t>შპს ღია გული</t>
  </si>
  <si>
    <t>204970022</t>
  </si>
  <si>
    <t>თბილისი, ლიბანის ქ. N15</t>
  </si>
  <si>
    <t>შპს მედ+</t>
  </si>
  <si>
    <t>200218772</t>
  </si>
  <si>
    <t>თბილისი, გლდანი ილორის ქ.№14</t>
  </si>
  <si>
    <t>შპს "ზაურ ხუბუტიას სახელობის დევნილთა საოჯახო მედიცინის ცენტრი "დიოსკურია"</t>
  </si>
  <si>
    <t>200209844</t>
  </si>
  <si>
    <t>თბილისი. ხიზანიშვილის N1</t>
  </si>
  <si>
    <t>შპს "დიაგნოსტიკური ცენტრი "ლოკუსი"</t>
  </si>
  <si>
    <t>200102897</t>
  </si>
  <si>
    <t>III-IV მ/რ შორის სავაჭ.ცენტ.2 სართ</t>
  </si>
  <si>
    <t>ი/მ ნინო შავლაყაძე</t>
  </si>
  <si>
    <t>100169700</t>
  </si>
  <si>
    <t>ჩოხატაური, თბილისის ქუჩა N10</t>
  </si>
  <si>
    <t>ჩოხატაური</t>
  </si>
  <si>
    <t>გურია</t>
  </si>
  <si>
    <t>შპს "მედალფა"</t>
  </si>
  <si>
    <t>ი.ჭავჭავაძის ქ. N1</t>
  </si>
  <si>
    <t>შპს "ჯანმრთელობის სახლი გურიაში"</t>
  </si>
  <si>
    <t>242005977</t>
  </si>
  <si>
    <t>ოზურგეთი, ე. ნინოშვილის ქ. №3 (იყო ჟღენტის ქ. №4) (თბილისი, ჯ. ბაგრატიონის ქ. №6ა)</t>
  </si>
  <si>
    <t>ოზურგეთი</t>
  </si>
  <si>
    <t>ოზურგეთი, ჩოხატაურის ქ.N20</t>
  </si>
  <si>
    <t>შ.პ.ს  სააქიმო</t>
  </si>
  <si>
    <t>237080172</t>
  </si>
  <si>
    <t>ლანჩხუთი, ჟორდანიას ქ. 136 (თბილისი, ჯ. ბაგრატიონის ქ. №6ა)</t>
  </si>
  <si>
    <t>ლანჩხუთი</t>
  </si>
  <si>
    <t>ლანჩხუთი, ჭანტურიას ქუჩა N21</t>
  </si>
  <si>
    <t>ლანჩხუთი, კვირკველიას ქ. #16</t>
  </si>
  <si>
    <t>შპს ჯანმრთელობა</t>
  </si>
  <si>
    <t>233644848</t>
  </si>
  <si>
    <t>ხულო, დ. აღმაშენებლის ქ. N1 (დ. აღმაშენებლის ქ. N3) (თბილისი, ი.ჭავჭავაძის გამზირი N20)</t>
  </si>
  <si>
    <t>ხულო</t>
  </si>
  <si>
    <t>აჭარა</t>
  </si>
  <si>
    <t>შპს "უნიმედი აჭარა"</t>
  </si>
  <si>
    <t>404865972</t>
  </si>
  <si>
    <t>ბათუმი, ფრიდონ ხალვაშის გამზირი, მე-7 შეს. №3</t>
  </si>
  <si>
    <t>ხელვაჩაური</t>
  </si>
  <si>
    <t>შპს ხელვაჩაურის სამედიცინო ცენტრი</t>
  </si>
  <si>
    <t>248384519</t>
  </si>
  <si>
    <t>შუახევი, რუსთაველის ქ. N32 (თამარ-მეფის ქ. №2) (თბილისი, ი. ჭავჭავაძის გამზირი N20)</t>
  </si>
  <si>
    <t>შუახევი</t>
  </si>
  <si>
    <t>ქ.ქობულეთი, 26 მაისის ქ.N2</t>
  </si>
  <si>
    <t>ქობულეთი</t>
  </si>
  <si>
    <t>შპს ქობულეთის პირველადი ჯანდაცვისა და გადაუდებელი მედიცინის ცენტრი</t>
  </si>
  <si>
    <t>446964802</t>
  </si>
  <si>
    <t>ქობულეთი, თბილისის ქ. #31</t>
  </si>
  <si>
    <t>სს ქობულეთის სამედიცინო ცენტრი</t>
  </si>
  <si>
    <t>446955484</t>
  </si>
  <si>
    <t>ჩაქვი. თ.მეფის ქ.40</t>
  </si>
  <si>
    <t>ქობულეთი, აბაშიძის ქ. N18 (ქობულეთი, თბილისის ქ. №31 (თბილისი, ი. ჭავჭავაძის გამზირი N20)</t>
  </si>
  <si>
    <t>ქედა, რუსთაველის ქ. N14 (თამარის ქ. №9 )(თბილისი, ი. ჭავჭავაძის გამზირი N20)</t>
  </si>
  <si>
    <t>ქედა</t>
  </si>
  <si>
    <t>ბათუმი, ხიმშიაშვილის ქ.N20.</t>
  </si>
  <si>
    <t>ბათუმი</t>
  </si>
  <si>
    <t>შპს "უნიმედი აჭარა-ბათუმის პოლიკლინიკა".</t>
  </si>
  <si>
    <t>ქ. ბათუმი, თამარ  მეფის გამზირი, შესახვევი III, N17</t>
  </si>
  <si>
    <t>შპს მახინჯაურის მრავალპროფილიანი პოლიკლინიკა</t>
  </si>
  <si>
    <t>248384886</t>
  </si>
  <si>
    <t>ქ.ბათუმი, ტაბიძის ქ. N2ა</t>
  </si>
  <si>
    <t>სს მეზღვაურთა სამედიცინო ცენტრი-2010</t>
  </si>
  <si>
    <t>245629734</t>
  </si>
  <si>
    <t>ბათუმი, მელიქიშვილის ქუჩა #102 ბ</t>
  </si>
  <si>
    <t>ს.ს."საზღვაო ჰოსპიტალი"</t>
  </si>
  <si>
    <t>245442695</t>
  </si>
  <si>
    <t>ბათუმი, ბარათაშვილის ქ.№30</t>
  </si>
  <si>
    <t>შპს "საოჯახო მედიცინის რეგიონული ცენტრი"</t>
  </si>
  <si>
    <t>245428416</t>
  </si>
  <si>
    <t>ბათუმი, პუშკინის ქ.№118</t>
  </si>
  <si>
    <t>შ.პ.ს. "აჭარის ავტონომიური რესპუბლიკის ონკოლოგიის ცენტრი"</t>
  </si>
  <si>
    <t>245428372</t>
  </si>
  <si>
    <t>ბათუმი, აბუსერიძის №2</t>
  </si>
  <si>
    <t>შპს "ბათუმის N1 პოლიკლინიკა"</t>
  </si>
  <si>
    <t>245426392</t>
  </si>
  <si>
    <t>ბათუმი, ტაბიძის ქ.№7</t>
  </si>
  <si>
    <t>შპს  ქ.ბათუმის № 4 პოლიკლინიკა</t>
  </si>
  <si>
    <t>245425197</t>
  </si>
  <si>
    <t>ბათუმი, თამარის დასახლება, ტბეთის ქ. 4</t>
  </si>
  <si>
    <t>შ.პ.ს. "თამარის დასახლების საოჯახო მედიცინის ცენტრი"</t>
  </si>
  <si>
    <t>245412012</t>
  </si>
  <si>
    <t>ბათუმი, ჯავახიშვილის ქ. N3ბ</t>
  </si>
  <si>
    <t>მკაცრი აღრიცხვის ფურცლიანების რაოდენობა</t>
  </si>
  <si>
    <t>სრული რაოდენობა</t>
  </si>
  <si>
    <t>დაწესებულების მისამართი</t>
  </si>
  <si>
    <t>დაწესებულება</t>
  </si>
  <si>
    <t>საიდენტ. კოდი</t>
  </si>
  <si>
    <t>დაწესებულების 
რეგიონი</t>
  </si>
  <si>
    <t>დაწესებულების 
მუნიციპალიტეტი</t>
  </si>
  <si>
    <t>Row Labels</t>
  </si>
  <si>
    <t>Grand Total</t>
  </si>
  <si>
    <t>Sum of სრული რაოდენობა</t>
  </si>
  <si>
    <t>Sum of მკაცრი აღრიცხვის ფურცლიანების რაოდენობა</t>
  </si>
  <si>
    <t xml:space="preserve"> მკაცრი აღრიცხვის ფურცლიანების რაოდენობა</t>
  </si>
  <si>
    <t>4 კლინიკა &lt; 5000                                      3 კლინიკა 10000-20000                    3 კლინიკა &gt;20000</t>
  </si>
  <si>
    <t>6 კლინიკა &lt;5000                                 1 კლინიკა 5000 - 10000                   1 კლინიკა 10000-20000                 6 კლინიკა &gt;20000</t>
  </si>
  <si>
    <t>63 კლინიკა &lt;5000                                 19 კლინიკა 5000 - 10000           21 კლინიკა 10000-20000           16 კლინიკა &gt;20000</t>
  </si>
  <si>
    <t>სულ</t>
  </si>
  <si>
    <t>73 კლინიკა &lt;5000                                 20 კლინიკა 5000 - 10000                   25 კლინიკა 10000-20000                 25 კლინიკა &gt;20000</t>
  </si>
  <si>
    <t>მოსახლეობა (geostat)</t>
  </si>
  <si>
    <t>მკაცრი აღიცხვის ფორმით</t>
  </si>
  <si>
    <t>ამჟამად სულ რეგისტრირებული (დამატებითი და ძირითადი კონტიგენტი)</t>
  </si>
  <si>
    <t>მკაცრი აღიცხვის ფორმით ანაზღაურება ამჟამინდელი</t>
  </si>
  <si>
    <t>მკაცრი აღიცხვის ფორმით ანაზღაურება გადახედვის მერე (2.07)</t>
  </si>
  <si>
    <t xml:space="preserve">პირველ ეტაპზე 5000-ზე ნაკლები რეგ. კლინიკის გაპასიურების შემდეგ. </t>
  </si>
  <si>
    <t xml:space="preserve"> </t>
  </si>
  <si>
    <t>დარჩენილი მოსახლეობა</t>
  </si>
  <si>
    <t>მათ შორის</t>
  </si>
  <si>
    <t>&lt;5,000</t>
  </si>
  <si>
    <r>
      <rPr>
        <sz val="11"/>
        <color theme="1"/>
        <rFont val="Calibri"/>
        <family val="2"/>
        <charset val="204"/>
      </rPr>
      <t>≥</t>
    </r>
    <r>
      <rPr>
        <sz val="11"/>
        <color theme="1"/>
        <rFont val="Calibri"/>
        <family val="2"/>
      </rPr>
      <t>5,000</t>
    </r>
  </si>
  <si>
    <t>ქალაქი</t>
  </si>
  <si>
    <t>შპს "დასტაქარი" (სოფელი დიღომი)</t>
  </si>
  <si>
    <t>მიმწოდებელი N</t>
  </si>
  <si>
    <t>N</t>
  </si>
  <si>
    <t>მოსახლ.</t>
  </si>
  <si>
    <t>შენიშვნა</t>
  </si>
  <si>
    <t>მოსახლეობა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</si>
</sst>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204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left"/>
    </xf>
    <xf numFmtId="0" fontId="0" fillId="0" borderId="0" xfId="0" applyAlignment="1">
      <alignment horizontal="left" indent="1"/>
    </xf>
    <xf numFmtId="0" fontId="2" fillId="0" borderId="2" xfId="0" applyFont="1" applyBorder="1" applyAlignment="1">
      <alignment horizontal="left"/>
    </xf>
    <xf numFmtId="0" fontId="0" fillId="0" borderId="0" xfId="0" applyNumberFormat="1"/>
    <xf numFmtId="43" fontId="0" fillId="0" borderId="0" xfId="1" applyFont="1"/>
    <xf numFmtId="0" fontId="0" fillId="0" borderId="0" xfId="0" applyAlignment="1">
      <alignment horizontal="left" indent="2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1" fontId="3" fillId="0" borderId="0" xfId="0" applyNumberFormat="1" applyFont="1" applyAlignment="1">
      <alignment vertical="center" wrapText="1"/>
    </xf>
    <xf numFmtId="41" fontId="5" fillId="3" borderId="0" xfId="1" applyNumberFormat="1" applyFont="1" applyFill="1" applyBorder="1" applyAlignment="1">
      <alignment horizontal="center" vertical="center" wrapText="1"/>
    </xf>
    <xf numFmtId="41" fontId="2" fillId="0" borderId="2" xfId="0" applyNumberFormat="1" applyFont="1" applyBorder="1"/>
    <xf numFmtId="41" fontId="6" fillId="0" borderId="0" xfId="1" applyNumberFormat="1" applyFont="1" applyBorder="1" applyAlignment="1">
      <alignment horizontal="right"/>
    </xf>
    <xf numFmtId="41" fontId="2" fillId="0" borderId="0" xfId="0" applyNumberFormat="1" applyFont="1"/>
    <xf numFmtId="41" fontId="7" fillId="0" borderId="0" xfId="1" applyNumberFormat="1" applyFont="1" applyBorder="1" applyAlignment="1">
      <alignment horizontal="right"/>
    </xf>
    <xf numFmtId="41" fontId="0" fillId="0" borderId="0" xfId="0" applyNumberFormat="1"/>
    <xf numFmtId="41" fontId="5" fillId="0" borderId="0" xfId="1" applyNumberFormat="1" applyFont="1" applyBorder="1"/>
    <xf numFmtId="41" fontId="0" fillId="2" borderId="0" xfId="0" applyNumberFormat="1" applyFill="1"/>
    <xf numFmtId="41" fontId="0" fillId="5" borderId="0" xfId="0" applyNumberFormat="1" applyFill="1"/>
    <xf numFmtId="41" fontId="2" fillId="0" borderId="0" xfId="0" applyNumberFormat="1" applyFont="1" applyFill="1"/>
    <xf numFmtId="41" fontId="0" fillId="0" borderId="0" xfId="0" applyNumberFormat="1" applyFill="1"/>
    <xf numFmtId="41" fontId="6" fillId="0" borderId="0" xfId="1" applyNumberFormat="1" applyFont="1" applyBorder="1"/>
    <xf numFmtId="41" fontId="7" fillId="0" borderId="0" xfId="1" applyNumberFormat="1" applyFont="1" applyBorder="1"/>
    <xf numFmtId="41" fontId="8" fillId="7" borderId="0" xfId="1" applyNumberFormat="1" applyFont="1" applyFill="1" applyBorder="1" applyAlignment="1">
      <alignment horizontal="right" vertical="center"/>
    </xf>
    <xf numFmtId="41" fontId="6" fillId="0" borderId="0" xfId="1" applyNumberFormat="1" applyFont="1" applyBorder="1" applyAlignment="1">
      <alignment horizontal="center"/>
    </xf>
    <xf numFmtId="41" fontId="5" fillId="0" borderId="0" xfId="1" applyNumberFormat="1" applyFont="1" applyBorder="1" applyAlignment="1">
      <alignment horizontal="center"/>
    </xf>
    <xf numFmtId="41" fontId="0" fillId="6" borderId="0" xfId="0" applyNumberFormat="1" applyFill="1"/>
    <xf numFmtId="41" fontId="7" fillId="8" borderId="0" xfId="1" applyNumberFormat="1" applyFont="1" applyFill="1" applyBorder="1"/>
    <xf numFmtId="41" fontId="2" fillId="0" borderId="2" xfId="0" applyNumberFormat="1" applyFont="1" applyFill="1" applyBorder="1"/>
    <xf numFmtId="41" fontId="2" fillId="0" borderId="3" xfId="0" applyNumberFormat="1" applyFont="1" applyFill="1" applyBorder="1"/>
    <xf numFmtId="41" fontId="2" fillId="3" borderId="3" xfId="0" applyNumberFormat="1" applyFont="1" applyFill="1" applyBorder="1"/>
    <xf numFmtId="43" fontId="0" fillId="0" borderId="0" xfId="0" applyNumberFormat="1"/>
    <xf numFmtId="43" fontId="2" fillId="0" borderId="0" xfId="0" applyNumberFormat="1" applyFont="1"/>
    <xf numFmtId="41" fontId="2" fillId="4" borderId="3" xfId="0" applyNumberFormat="1" applyFont="1" applyFill="1" applyBorder="1" applyAlignment="1">
      <alignment wrapText="1"/>
    </xf>
    <xf numFmtId="41" fontId="2" fillId="3" borderId="3" xfId="0" applyNumberFormat="1" applyFont="1" applyFill="1" applyBorder="1" applyAlignment="1">
      <alignment wrapText="1"/>
    </xf>
    <xf numFmtId="0" fontId="0" fillId="0" borderId="0" xfId="0" applyAlignment="1">
      <alignment horizontal="left" vertical="center" indent="2"/>
    </xf>
    <xf numFmtId="0" fontId="4" fillId="0" borderId="0" xfId="0" applyFont="1" applyAlignment="1">
      <alignment horizontal="center" vertical="center" wrapText="1"/>
    </xf>
    <xf numFmtId="0" fontId="0" fillId="9" borderId="0" xfId="0" applyFill="1" applyAlignment="1">
      <alignment horizontal="left" indent="2"/>
    </xf>
    <xf numFmtId="41" fontId="0" fillId="9" borderId="0" xfId="0" applyNumberFormat="1" applyFill="1"/>
    <xf numFmtId="0" fontId="0" fillId="10" borderId="0" xfId="0" applyFill="1" applyAlignment="1">
      <alignment horizontal="left" indent="2"/>
    </xf>
    <xf numFmtId="41" fontId="0" fillId="10" borderId="0" xfId="0" applyNumberFormat="1" applyFill="1"/>
    <xf numFmtId="0" fontId="2" fillId="0" borderId="0" xfId="0" applyFont="1" applyBorder="1" applyAlignment="1">
      <alignment horizontal="left"/>
    </xf>
    <xf numFmtId="41" fontId="2" fillId="0" borderId="0" xfId="0" applyNumberFormat="1" applyFont="1" applyBorder="1"/>
    <xf numFmtId="0" fontId="2" fillId="0" borderId="8" xfId="0" applyFont="1" applyBorder="1" applyAlignment="1">
      <alignment horizontal="left" indent="1"/>
    </xf>
    <xf numFmtId="41" fontId="2" fillId="0" borderId="9" xfId="0" applyNumberFormat="1" applyFont="1" applyBorder="1"/>
    <xf numFmtId="41" fontId="5" fillId="0" borderId="9" xfId="1" applyNumberFormat="1" applyFont="1" applyBorder="1" applyAlignment="1">
      <alignment horizontal="center"/>
    </xf>
    <xf numFmtId="0" fontId="0" fillId="0" borderId="11" xfId="0" applyBorder="1" applyAlignment="1">
      <alignment horizontal="left" indent="2"/>
    </xf>
    <xf numFmtId="41" fontId="0" fillId="0" borderId="0" xfId="0" applyNumberFormat="1" applyBorder="1"/>
    <xf numFmtId="0" fontId="0" fillId="0" borderId="12" xfId="0" applyBorder="1"/>
    <xf numFmtId="41" fontId="0" fillId="2" borderId="0" xfId="0" applyNumberFormat="1" applyFill="1" applyBorder="1"/>
    <xf numFmtId="0" fontId="0" fillId="10" borderId="11" xfId="0" applyFill="1" applyBorder="1" applyAlignment="1">
      <alignment horizontal="left" indent="2"/>
    </xf>
    <xf numFmtId="41" fontId="0" fillId="10" borderId="0" xfId="0" applyNumberFormat="1" applyFill="1" applyBorder="1"/>
    <xf numFmtId="41" fontId="0" fillId="6" borderId="0" xfId="0" applyNumberFormat="1" applyFill="1" applyBorder="1"/>
    <xf numFmtId="41" fontId="0" fillId="9" borderId="0" xfId="0" applyNumberFormat="1" applyFill="1" applyBorder="1"/>
    <xf numFmtId="41" fontId="0" fillId="5" borderId="0" xfId="0" applyNumberFormat="1" applyFill="1" applyBorder="1"/>
    <xf numFmtId="0" fontId="0" fillId="0" borderId="13" xfId="0" applyBorder="1" applyAlignment="1">
      <alignment horizontal="left" indent="2"/>
    </xf>
    <xf numFmtId="41" fontId="0" fillId="5" borderId="14" xfId="0" applyNumberFormat="1" applyFill="1" applyBorder="1"/>
    <xf numFmtId="41" fontId="0" fillId="9" borderId="14" xfId="0" applyNumberFormat="1" applyFill="1" applyBorder="1"/>
    <xf numFmtId="0" fontId="0" fillId="0" borderId="16" xfId="0" applyBorder="1"/>
    <xf numFmtId="0" fontId="3" fillId="2" borderId="0" xfId="0" applyFont="1" applyFill="1" applyAlignment="1">
      <alignment vertical="center" wrapText="1"/>
    </xf>
    <xf numFmtId="41" fontId="0" fillId="2" borderId="10" xfId="0" applyNumberFormat="1" applyFill="1" applyBorder="1"/>
    <xf numFmtId="41" fontId="5" fillId="0" borderId="14" xfId="1" applyNumberFormat="1" applyFont="1" applyBorder="1"/>
    <xf numFmtId="0" fontId="2" fillId="0" borderId="11" xfId="0" applyFont="1" applyBorder="1" applyAlignment="1">
      <alignment horizontal="left" indent="1"/>
    </xf>
    <xf numFmtId="0" fontId="0" fillId="11" borderId="11" xfId="0" applyFill="1" applyBorder="1" applyAlignment="1">
      <alignment horizontal="left" indent="2"/>
    </xf>
    <xf numFmtId="41" fontId="0" fillId="11" borderId="0" xfId="0" applyNumberFormat="1" applyFill="1" applyBorder="1"/>
    <xf numFmtId="0" fontId="0" fillId="9" borderId="11" xfId="0" applyFill="1" applyBorder="1" applyAlignment="1">
      <alignment horizontal="left" indent="2"/>
    </xf>
    <xf numFmtId="0" fontId="0" fillId="9" borderId="13" xfId="0" applyFill="1" applyBorder="1" applyAlignment="1">
      <alignment horizontal="left" indent="2"/>
    </xf>
    <xf numFmtId="41" fontId="0" fillId="2" borderId="12" xfId="0" applyNumberFormat="1" applyFill="1" applyBorder="1"/>
    <xf numFmtId="41" fontId="2" fillId="0" borderId="9" xfId="0" applyNumberFormat="1" applyFont="1" applyFill="1" applyBorder="1"/>
    <xf numFmtId="41" fontId="7" fillId="0" borderId="9" xfId="1" applyNumberFormat="1" applyFont="1" applyBorder="1"/>
    <xf numFmtId="41" fontId="0" fillId="0" borderId="0" xfId="0" applyNumberFormat="1" applyFill="1" applyBorder="1"/>
    <xf numFmtId="41" fontId="8" fillId="7" borderId="9" xfId="1" applyNumberFormat="1" applyFont="1" applyFill="1" applyBorder="1" applyAlignment="1">
      <alignment horizontal="right" vertical="center"/>
    </xf>
    <xf numFmtId="41" fontId="0" fillId="0" borderId="14" xfId="0" applyNumberFormat="1" applyFill="1" applyBorder="1"/>
    <xf numFmtId="41" fontId="0" fillId="0" borderId="14" xfId="0" applyNumberFormat="1" applyBorder="1"/>
    <xf numFmtId="0" fontId="0" fillId="12" borderId="11" xfId="0" applyFill="1" applyBorder="1" applyAlignment="1">
      <alignment horizontal="left" indent="2"/>
    </xf>
    <xf numFmtId="41" fontId="0" fillId="12" borderId="0" xfId="0" applyNumberFormat="1" applyFill="1" applyBorder="1"/>
    <xf numFmtId="0" fontId="0" fillId="12" borderId="13" xfId="0" applyFill="1" applyBorder="1" applyAlignment="1">
      <alignment horizontal="left" indent="2"/>
    </xf>
    <xf numFmtId="41" fontId="0" fillId="12" borderId="14" xfId="0" applyNumberFormat="1" applyFill="1" applyBorder="1"/>
    <xf numFmtId="41" fontId="5" fillId="0" borderId="0" xfId="1" applyNumberFormat="1" applyFont="1" applyBorder="1" applyAlignment="1">
      <alignment vertical="center"/>
    </xf>
    <xf numFmtId="41" fontId="5" fillId="0" borderId="14" xfId="1" applyNumberFormat="1" applyFont="1" applyBorder="1" applyAlignment="1">
      <alignment vertical="center"/>
    </xf>
    <xf numFmtId="41" fontId="5" fillId="0" borderId="4" xfId="1" applyNumberFormat="1" applyFont="1" applyBorder="1" applyAlignment="1">
      <alignment vertical="center"/>
    </xf>
    <xf numFmtId="41" fontId="5" fillId="0" borderId="4" xfId="1" applyNumberFormat="1" applyFont="1" applyBorder="1"/>
    <xf numFmtId="0" fontId="0" fillId="0" borderId="11" xfId="0" applyFill="1" applyBorder="1" applyAlignment="1">
      <alignment horizontal="left" indent="2"/>
    </xf>
    <xf numFmtId="41" fontId="5" fillId="0" borderId="0" xfId="1" applyNumberFormat="1" applyFont="1" applyFill="1" applyBorder="1"/>
    <xf numFmtId="0" fontId="0" fillId="0" borderId="12" xfId="0" applyFill="1" applyBorder="1"/>
    <xf numFmtId="0" fontId="0" fillId="0" borderId="0" xfId="0" applyFill="1"/>
    <xf numFmtId="41" fontId="5" fillId="0" borderId="0" xfId="1" applyNumberFormat="1" applyFont="1" applyBorder="1" applyAlignment="1"/>
    <xf numFmtId="0" fontId="0" fillId="0" borderId="0" xfId="0" applyFill="1" applyAlignment="1">
      <alignment horizontal="left" indent="2"/>
    </xf>
    <xf numFmtId="0" fontId="0" fillId="0" borderId="4" xfId="0" applyBorder="1"/>
    <xf numFmtId="0" fontId="0" fillId="0" borderId="4" xfId="0" applyFill="1" applyBorder="1"/>
    <xf numFmtId="43" fontId="0" fillId="0" borderId="4" xfId="1" applyFont="1" applyBorder="1"/>
    <xf numFmtId="0" fontId="9" fillId="0" borderId="4" xfId="0" applyFont="1" applyBorder="1" applyAlignment="1">
      <alignment horizontal="center"/>
    </xf>
    <xf numFmtId="0" fontId="0" fillId="0" borderId="0" xfId="0" applyAlignment="1">
      <alignment wrapText="1"/>
    </xf>
    <xf numFmtId="164" fontId="0" fillId="0" borderId="4" xfId="1" applyNumberFormat="1" applyFont="1" applyBorder="1"/>
    <xf numFmtId="164" fontId="0" fillId="0" borderId="4" xfId="0" applyNumberFormat="1" applyBorder="1"/>
    <xf numFmtId="164" fontId="0" fillId="0" borderId="4" xfId="1" applyNumberFormat="1" applyFont="1" applyFill="1" applyBorder="1"/>
    <xf numFmtId="0" fontId="0" fillId="0" borderId="20" xfId="0" applyBorder="1"/>
    <xf numFmtId="0" fontId="0" fillId="0" borderId="21" xfId="0" applyBorder="1"/>
    <xf numFmtId="0" fontId="0" fillId="0" borderId="4" xfId="0" applyBorder="1" applyAlignment="1">
      <alignment wrapText="1"/>
    </xf>
    <xf numFmtId="0" fontId="11" fillId="0" borderId="4" xfId="0" applyFont="1" applyBorder="1"/>
    <xf numFmtId="164" fontId="11" fillId="0" borderId="4" xfId="1" applyNumberFormat="1" applyFont="1" applyBorder="1"/>
    <xf numFmtId="0" fontId="11" fillId="0" borderId="4" xfId="0" applyFont="1" applyBorder="1" applyAlignment="1">
      <alignment wrapText="1"/>
    </xf>
    <xf numFmtId="0" fontId="0" fillId="13" borderId="4" xfId="0" applyFill="1" applyBorder="1" applyAlignment="1">
      <alignment horizontal="left" wrapText="1"/>
    </xf>
    <xf numFmtId="164" fontId="0" fillId="13" borderId="4" xfId="1" applyNumberFormat="1" applyFont="1" applyFill="1" applyBorder="1"/>
    <xf numFmtId="0" fontId="0" fillId="9" borderId="4" xfId="0" applyFill="1" applyBorder="1" applyAlignment="1">
      <alignment horizontal="left" wrapText="1"/>
    </xf>
    <xf numFmtId="41" fontId="5" fillId="0" borderId="5" xfId="1" applyNumberFormat="1" applyFont="1" applyBorder="1" applyAlignment="1">
      <alignment horizontal="center" vertical="center"/>
    </xf>
    <xf numFmtId="41" fontId="5" fillId="0" borderId="6" xfId="1" applyNumberFormat="1" applyFont="1" applyBorder="1" applyAlignment="1">
      <alignment horizontal="center" vertical="center"/>
    </xf>
    <xf numFmtId="41" fontId="5" fillId="0" borderId="7" xfId="1" applyNumberFormat="1" applyFont="1" applyBorder="1" applyAlignment="1">
      <alignment horizontal="center" vertical="center"/>
    </xf>
    <xf numFmtId="41" fontId="5" fillId="0" borderId="4" xfId="1" applyNumberFormat="1" applyFont="1" applyBorder="1" applyAlignment="1">
      <alignment horizontal="center" vertical="center"/>
    </xf>
    <xf numFmtId="41" fontId="5" fillId="0" borderId="15" xfId="1" applyNumberFormat="1" applyFont="1" applyBorder="1" applyAlignment="1">
      <alignment horizontal="center" vertical="center"/>
    </xf>
    <xf numFmtId="41" fontId="5" fillId="0" borderId="17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 textRotation="90"/>
    </xf>
    <xf numFmtId="0" fontId="0" fillId="0" borderId="6" xfId="0" applyBorder="1" applyAlignment="1">
      <alignment horizontal="center" textRotation="90"/>
    </xf>
    <xf numFmtId="0" fontId="0" fillId="0" borderId="7" xfId="0" applyBorder="1" applyAlignment="1">
      <alignment horizontal="center" textRotation="90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11" fillId="0" borderId="20" xfId="0" applyFont="1" applyBorder="1" applyAlignment="1">
      <alignment horizontal="left"/>
    </xf>
    <xf numFmtId="0" fontId="11" fillId="0" borderId="21" xfId="0" applyFont="1" applyBorder="1" applyAlignment="1">
      <alignment horizontal="left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5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TAVID~1\AppData\Local\Temp\09.05.2018\UHC2018\&#4315;&#4317;&#4321;&#4304;&#4310;&#4320;&#4308;&#4305;&#4308;&#4305;&#4312;\&#4306;&#4308;&#4306;&#4315;&#4323;&#4320;&#4312;%20&#4304;&#4315;&#4305;&#4323;&#4314;&#4304;&#4322;&#4317;&#4320;&#4312;&#4304;\&#4306;&#4308;&#4306;&#4315;&#4323;&#4320;&#4312;%20&#4304;&#4315;&#4305;&#4323;&#4314;&#4304;&#4322;&#4317;&#4320;&#4312;&#4304;%20-%2015.05.2018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235.470906828705" createdVersion="5" refreshedVersion="5" minRefreshableVersion="3" recordCount="307">
  <cacheSource type="worksheet">
    <worksheetSource ref="A1:G308" sheet="Sheet1" r:id="rId2"/>
  </cacheSource>
  <cacheFields count="7">
    <cacheField name="საიდენტ. კოდი" numFmtId="0">
      <sharedItems/>
    </cacheField>
    <cacheField name="დაწესებულება" numFmtId="0">
      <sharedItems count="253">
        <s v="შპს აკ. ვ. ივერიელის სახელობის ენდოკრინოლოგია-მეტაბოლოგია-დიაბეტოლოგიის ცენტრი ”ენმედიცი”"/>
        <s v="შ.პ.ს. &quot;თამარის დასახლების საოჯახო მედიცინის ცენტრი&quot;"/>
        <s v="შპს  ქ.ბათუმის № 4 პოლიკლინიკა"/>
        <s v="შპს &quot;ბათუმის N1 პოლიკლინიკა&quot;"/>
        <s v="შ.პ.ს. &quot;აჭარის ავტონომიური რესპუბლიკის ონკოლოგიის ცენტრი&quot;"/>
        <s v="შპს &quot;საოჯახო მედიცინის რეგიონული ცენტრი&quot;"/>
        <s v="ს.ს.&quot;საზღვაო ჰოსპიტალი&quot;"/>
        <s v="სს მეზღვაურთა სამედიცინო ცენტრი-2010"/>
        <s v="შპს მახინჯაურის მრავალპროფილიანი პოლიკლინიკა"/>
        <s v="შპს &quot;უნიმედი აჭარა-ბათუმის პოლიკლინიკა&quot;."/>
        <s v="შპს &quot;უნიმედი აჭარა&quot;"/>
        <s v="სს ქობულეთის სამედიცინო ცენტრი"/>
        <s v="შპს ქობულეთის პირველადი ჯანდაცვისა და გადაუდებელი მედიცინის ცენტრი"/>
        <s v="შპს ხელვაჩაურის სამედიცინო ცენტრი"/>
        <s v="შპს ჯანმრთელობა"/>
        <s v="შპს რეგიონული ჯანდაცვის ცენტრი"/>
        <s v="შპს მედალფა"/>
        <s v="შ.პ.ს  სააქიმო"/>
        <s v="შპს &quot;ჯანმრთელობის სახლი გურიაში&quot;"/>
        <s v="შპს &quot;მედალფა&quot;"/>
        <s v="ი/მ ნინო შავლაყაძე"/>
        <s v="შპს &quot;დიაგნოსტიკური ცენტრი &quot;ლოკუსი&quot;"/>
        <s v="შპს &quot;ზაურ ხუბუტიას სახელობის დევნილთა საოჯახო მედიცინის ცენტრი &quot;დიოსკურია&quot;"/>
        <s v="შპს მედ+"/>
        <s v="შპს ღია გული"/>
        <s v="შპს მედკაპიტალი"/>
        <s v="შპს ქალთა კონსულტაცია №6"/>
        <s v="შპს &quot;თბ.  №24   ბავშვთა პოლიკლინიკა&quot;"/>
        <s v="შპს სამედიცინო ჰოლდინგი 23"/>
        <s v="შპს MEDHOUSE"/>
        <s v="შპს &quot;დიაგნოსტიკური ცენტრი დეა&quot;"/>
        <s v="სს სამედიცინო კორპორაცია ევექსი-გლდანის პოლიკლინიკა."/>
        <s v="შპს ,,ოპტიმალ მედი&quot;"/>
        <s v="შპს დიაგნოსტიკური ცენტრი"/>
        <s v="შპს &quot;მედისონ ჰოლდინგი&quot;"/>
        <s v="შპს ,,ჩენდლერს ჰოსპიტალი&quot;"/>
        <s v="თამილა სეხნიაშვილი სამკურნალო დიაგნოსტიკური ცენტრი დადა"/>
        <s v="შპს ”სამკურნალო-პროფილაქტიკური ცენტრი N7”"/>
        <s v="შპს &quot;  № 21 ბავშვთა პოლიკლინიკა &quot;"/>
        <s v="შპს საგზაო პოლიკლინიკა + საოჯახო მედიცინის ცენტრი დიდუბე"/>
        <s v="შპს ქ. თბილისის N3 სამკურნალო პროფილაქტიკური ცენტრი"/>
        <s v="შპს ჩვენი კლინიკა + ონკოლოგიური დისპანსერი"/>
        <s v="შპს &quot;აკადემიკოს ე. ფიფიას სახალხო კლინიკური საავადმყოფო&quot;"/>
        <s v="სამკ. დიაგნ ცენტრი &quot;კიდმედი&quot;"/>
        <s v="სს სამედიცინო კორპორაცია ევექსი-დიდუბის პოლიკლინიკა."/>
        <s v="შ.პ.ს. სამკურნალო -პროფილაქტიკური ცენტრი ინტერმედი 1"/>
        <s v="შპს  სამედიცინო ცენტრი &quot;იუნონა&quot;"/>
        <s v="შპს თბილისის № 1 სამკურნალო პროფილაქტიკური ცენტრი"/>
        <s v="შპს  წყნეთის საექიმო ამბულატორია"/>
        <s v="შპს დევნილთა საოჯახო მედიცინის ცენტრი ცხუმი"/>
        <s v="შპს მედიჰელფი"/>
        <s v="შპს გიდმედი პლუსი"/>
        <s v="სს პოლიკლინიკა ვერე"/>
        <s v="შპს Krol Medical Corporation"/>
        <s v="შპს კლინიკური დიაგნოსტიკური ცენტრი ნიკემედი"/>
        <s v="შპს მედიკალ+"/>
        <s v="შპს ,,პრემიუმ მედსერვისი&quot;"/>
        <s v="შპს სამკურნალო გამაჯანსაღებელი ცენტრი „ანტროპოსი“"/>
        <s v="შპს N8 სამკურნალო დიაგნოსტიკური ცენტრი&quot;"/>
        <s v="შპს &quot;ქ. თბილისის  № 11 სამკურნალო-პროფილაქტიკური ცენტრი&quot;"/>
        <s v="შპს ქ.თბილისის №19 მოზრდილთა პოლიკლინიკა"/>
        <s v="შპს თბილისის N4 საოჯახო მედიცინის ცენტრი"/>
        <s v="შპს თბილისის სამკურნალო-პროფილაქტიკური ცენტრი-ძველი ავლაბარი"/>
        <s v="შპს ისნის რაიონის  N5 მოზრდილთა პოლიკლინიკა"/>
        <s v="შპს &quot;სამკურნალო-სადიაგნოსტიკო ცენტრი სამგორი მედი&quot;"/>
        <s v="შპს დასტაქარი - XXI"/>
        <s v="შპს სამედიცინო ამბულატორია „ფონიჭალა“"/>
        <s v="სს სამედიცინო კორპორაცია ევექსი- ისნის პოლიკლინიკა."/>
        <s v="სს სამედიცინო კორპორაცია ევექსი-ვარკეთილის პოლიკლინიკა."/>
        <s v="შპს თბილისის N5 პოლიკლინიკა"/>
        <s v="შპს &quot;ალტრა ვიტა&quot;"/>
        <s v="შ.პ.ს სამკურნალო დიაგნოსტიკური ცენტრი"/>
        <s v="შპს ” თბილისის  N12 ბავშვთა და მოზრდილთა პოლიკლინიკა”"/>
        <s v="შპს &quot;ჯანმრთელობა&quot;"/>
        <s v="შპს &quot;კოჯრის საექიმო  ამბულატორია&quot;"/>
        <s v="შპს მე-11 შერეული ტიპის პოლიკლინიკა"/>
        <s v="სს სამედიცინო კორპორაცია ევექსი-მთაწმინდის პოლიკლინიკა"/>
        <s v="შპს თბილისის №13 პოლიკლინიკა"/>
        <s v="შპს „საოჯახო მედიცინის ცენტრი - აფხაზეთი“"/>
        <s v="შპს სამედიცინო ცენტრი ალმედი"/>
        <s v="შპს &quot;MEDICOM&quot;"/>
        <s v="შ.პ.ს. &quot;კლინიკა ვაკეში&quot;"/>
        <s v="შპს ქ.თბილისის №2 საოჯახო მედიცინის ცენტრი"/>
        <s v="შპს Mმედი22"/>
        <s v="შპს მოზრდილთა N2 პოლიკლინიკა"/>
        <s v="შპს სამკურნალო-პროფილაქტიკური ცენტრი პირველი"/>
        <s v="შპს &quot;მკურნალი 2002&quot;"/>
        <s v="შპს ულტრამედი"/>
        <s v="ავადმყოფთა მომსახურე სასულიერო პირთა ორდენის (კამილიელების) ფილიალი საქართველოში"/>
        <s v="შპს №1 პოლიკლინიკა"/>
        <s v="შპს 4 პოლიკლინიკა"/>
        <s v="შპს &quot;პრემიუმ მედგრუპი&quot;"/>
        <s v="შპს ელიტა მედი"/>
        <s v="შპს ბავშვთა ჯანმრთელობის ცენტრი"/>
        <s v="შპს მედიკორი"/>
        <s v="შპს მედულა - ქიმიოთერაპიის და იმუნოთერაპიის კლინიკა"/>
        <s v="შპს კლინიკა ნიუმედი"/>
        <s v="შპს სამედიცინო რეაბილიტაციის ამბულატორიული ცენტრი"/>
        <s v="შპს &quot;ქ. თბილისის  № 14 შერეული პოლიკლინიკა&quot;"/>
        <s v="სს &quot;ქ. თბ.მოზრდილთა N26  პოლიკლინიკა&quot;"/>
        <s v="შპს ჯანმრთელობის ცენტრი"/>
        <s v="შპს &quot;დასტაქარი&quot;"/>
        <s v="შპს თქვენი კლინიკა"/>
        <s v="შპს პირველი საავადმყოფო - სამკურნალო დიაგნოსტიკური ცენტრი&quot;"/>
        <s v="სს სამედიცინო კორპორაცია ევექსი-დიდი დიღმის პოლიკლინიკა."/>
        <s v="სს სამედიცინო კორპორაცია ევექსი-საბურთალოს პოლიკლინიკა."/>
        <s v="შპს სამურნალო-პროფილაქტიკური ცენტრი მზე"/>
        <s v="შპს &quot;ჯანმრთელობის სახლი +&quot; "/>
        <s v="შპს &quot;საოჯახო მედიცინის ქართულ-ამერიკული კლინიკა&quot;"/>
        <s v="შპს რეგიონული ჰოსპიტალის საბურთალოს პოლიკლინიკა"/>
        <s v="შპს ტესტი-IMP"/>
        <s v="შპს „ლითოტრიფსია 2014“"/>
        <s v="შპს &quot;ელიტმედი&quot;"/>
        <s v="შპს ვარკეთილის სამკურნალო ცენტრი"/>
        <s v="შპს აეროპორტის მრავალპროფილიანი პოლიკლინიკა"/>
        <s v="შპს დევნილთა საოჯახო მედიცინის ცენტრი"/>
        <s v="შპს ჯანმრთელობა ყველას"/>
        <s v="შპს  მოზრდილთა 25-ე პოლიკლინიკა"/>
        <s v="შპს ლილოს სამედიცინო ცენტრი"/>
        <s v="შპს  &quot;მედელანა&quot;"/>
        <s v="კომანდიტური საზოგადოება &quot;შპს N4 სამკურნალო-პროფილაქტიკური ცენტრი და დანელია&quot;"/>
        <s v="შპს ავერსის კლინიკა"/>
        <s v="შპს ბიჯი უნიმედი"/>
        <s v="შპს სამკურნალო დიაგნოსტიკური ცენტრი ჯანმრთელობა"/>
        <s v="შპს პულსი-2"/>
        <s v=" შპს თბილისის N16 ბავშვთა პოლიკლინიკა-საოჯახო მედიცინის ცენტრი"/>
        <s v="შპს საოჯახო მედიცინის ეროვნული სასწავლო ცენტრი"/>
        <s v="ააიპ ბერძნული სამედიცინო ფონდი &quot;ჰიპოკრატე&quot;"/>
        <s v="შპს ,,ნიკა+2009-,,კლინიკა მედლაბი&quot;"/>
        <s v="შპს &quot;ოჯახის მკურნალი&quot;"/>
        <s v="შპს &quot;სამედიცინო ცენტრი მედიმედი&quot;"/>
        <s v="შპს ჯეო ჰოსპიტალს"/>
        <s v="შპა ,,ჯეო ჰოსპიტალს&quot;"/>
        <s v="შპს ფარმაცია-ვანი"/>
        <s v="შეზღუდული პასუხისმგებლობის საზოგადოება ფერომედი"/>
        <s v="შპს MMM"/>
        <s v="შპს კლინიკა ელიტე"/>
        <s v="ს.ს.სამედიცინო კორპორაცია ევექსი-თერჯოლის ჰოსპიტალი"/>
        <s v="შპს &quot;იმერმედი&quot;-იმერეთის სამხარეო სამედიცინო ცენტრი (თერჯოლამედი)"/>
        <s v="შპს ”ბავშვთა საავადმყოფო”"/>
        <s v="შპს &quot;პედიატრი&quot;"/>
        <s v="ი/მ გივი ცინცაძე"/>
        <s v="შპს სამედიცინო ცენტრი რკინიგზა 1872 (Medical centre railway 1872)"/>
        <s v="სს საჩხერის რაიონული საავადმყოფო-პოლიკლინიკური გაერთიანება"/>
        <s v="სს &quot;სამედიცინო კორპორაცია ევექსი&quot;-ტყიბულის ჰოსპიტალი"/>
        <s v="შ.პ.ს.   &quot; ქუთაისის N4  შერეული  პოლიკლინიკა&quot;"/>
        <s v="შეზღუდული პასუხისმგებლობის საზოგადოება &quot;ქუთაისის  N2 პოლიკლინიკა&quot;"/>
        <s v="შ.პ.ს. &quot;ქუთაისის მოზრდილთა N5 პოლიკლინიკა&quot;"/>
        <s v="შპს ქუთაისის ბავშვთა და მოზრდილთა №4 სამკურნალო-დიაგნოსტიკური ცენტრი"/>
        <s v="შპს  ქუთაისის  ბავშვთა  N 3 პოლიკლინიკა"/>
        <s v="შპს დიმიტრი მხეიძის სახელობის ყელ-ყურ-ცხვირის კლინიკა გიდი"/>
        <s v="შპს ”ქუთაისის დ. ნაზარიშვილის სახ. საოჯახო მედიცინისა და საოჯახო მედიცინის რეგიონალური სასწავლო ცენტრი”"/>
        <s v="შპს დევნილთა საოჯახო მედიცინის ცენტრი - ბიჭვინთა"/>
        <s v="შპს ბომონდი"/>
        <s v="შპს  „ქუთაისის N1 პირველადი ჯანდაცვის ცენტრი“"/>
        <s v="შპს ქალთა ჯანმრთელობის ცენტრი ჰერა"/>
        <s v="შპს ქუთაისის ახალი №2 სამშობიარო სახლი"/>
        <s v="შპს გგ"/>
        <s v="შპს ,,უნიქალმედი&quot;"/>
        <s v="შ.პ.ს.  წყალტუბოს  რაიონული  საავადმყოფო"/>
        <s v="შ.პ.ს. &quot;გეგუთის  პოლიკლინიკა&quot;"/>
        <s v="შ.პ.ს .&quot; აფხაზეთიდან იძულებით გადაადგილებულ პირთა წყალტუბოს პოლიკლინიკა&quot;"/>
        <s v="შპს რეგიონული ჯანდაცვის ცენტრი -ბორითის გადაუდებელი დახმარების კლინიკა"/>
        <s v="სს &quot;სამედიცინო კორპორაცია ევექსი&quot;-ხონის ჰოსპიტალი"/>
        <s v="შპს ლია ხაჭაპურიძის ჯანმრთელობის ცენტრი"/>
        <s v="შპს უნიმედი კახეთი"/>
        <s v="ა(ა)იპ კახეთი-იონი"/>
        <s v="შპს თელავის რაიონული საავადმყოფო "/>
        <s v="შპს &quot;ავთანდილ ყამბარაშვილის კლინიკა&quot;"/>
        <s v="შპს &quot;უნიმედი კახეთის&quot; თელავის რეფერალური საავადმყოფო"/>
        <s v="შპს ,,არქიმედეს კლინიკა&quot;"/>
        <s v="შპს კლინიკა LIFE"/>
        <s v="შპს &quot;სოციალური სახლი&quot; სიღნაღის ფილიალი"/>
        <s v="შპს არქიმედეს კლინიკა"/>
        <s v="შპს &quot;მცხეთის პირველადი  ჯანდაცვის ცენტრი ჯანმრთელი თაობა&quot;"/>
        <s v="მცხეთა. სოფ. ქსანი.  შპს მკურნალი XXI"/>
        <s v="შპს &quot;ნიჩბისი&quot;"/>
        <s v="მცხეთის დისპანსერი შპს  &quot;ეპიდაკრი&quot;   (ლისი)"/>
        <s v="შპს ,, მცხეთის სამედიცინო ცენტრი&quot;"/>
        <s v="შპს მუხრანის 4 პოლიკლინიკა"/>
        <s v="შპს &quot;რეგიონული ჯანდაცვის ცენტრი&quot;"/>
        <s v="შპს შანი აბაშის საოჯახო მედიცინის ცენტრი"/>
        <s v="სს &quot;სამედიცინო კორპორაცია ევექსი&quot;- აბაშის ჰოსპიტალი"/>
        <s v="შპს ზუგდიდის რაიონის ამბულატორიულ-პოლიკლინიკური გაერთიანება"/>
        <s v="სს &quot;ენგურის სამედიცინო კომპლექსი&quot;"/>
        <s v="შპს &quot;ტერმინალი&quot;"/>
        <s v="შ.პ.ს. &quot;ზუგდიდის ბავშვთა პოლიკლინიკა"/>
        <s v="ააიპ რეაბილიტაციის და განვითარების საქველმოქმედო ცენტრი თანაზიარი"/>
        <s v="შპს &quot;აფხაზეთიდან იძულებით გადაადგილებულ პირთა ზუგდიდის  პოლიკლინიკა&quot;"/>
        <s v="ს.ს. სამედიცინო კორპორაცია ევექსი - ზუგდიდის რეფერალური ჰოსპიტალი"/>
        <s v="სს სამედიცინო კორპორაცია ევექსი-ზუგდიდის პოლიკლინიკა."/>
        <s v="სს &quot;სამედიცინო კორპორაცია ევექსი&quot;- მარტვილის ჰოსპიტალი"/>
        <s v="შპს &quot;მარტვილის სამედიცინო ცენტრი-მკურნალი&quot;"/>
        <s v="შპს &quot;მესტიის საავადმყოფო-ამბულატორიული გაერთიანება&quot;."/>
        <s v="შპს ”სენაკის ბავშვთა საავადმყოფო”"/>
        <s v="შპს &quot;ამბულატორიულ-პოლიკლინიკური გაერთიანება&quot;"/>
        <s v="შპს &quot;სენაკის დევნილთა პოლიკლინიკა&quot;"/>
        <s v="შპს &quot;არქიმედეს კლინიკა&quot;"/>
        <s v="შპს &quot;მკურნალი&quot;"/>
        <s v="შპს სამკურნალო-დიაგნოსტიკური ცენტრი &quot;ესკულაპი&quot;"/>
        <s v="შპს &quot;იკამედი ფოთი&quot;"/>
        <s v="შპს ბავშვთა პოლიკლინიკა"/>
        <s v="შპს „ N2 პოლიკლინიკა“"/>
        <s v="შპს &quot;აფხაზეთიდან იძულებით გადაადგილებულ პირთა ფოთის პოლიკლინიკა&quot;"/>
        <s v="სს &quot;სამედიცინო კორპორაცია ევექსი&quot;- ფოთის ამბულატორიული ცენტრი"/>
        <s v="შპს ფოთის პირველი პოლიკლინიკა"/>
        <s v="შპს &quot;ლაზიკა მედი&quot;"/>
        <s v="სს &quot;სამედიცინო კორპორაცია ევექსი&quot;- ჩხოროწყუს ჰოსპიტალი"/>
        <s v="შპს &quot; აფხაზეთიდან იძულებით გადაადგილებულ პირთა ჯვარის ამბულატორია&quot;"/>
        <s v="სს &quot;სამედიცინო კორპორაცია ევექსი&quot;- წალენჯიხის ჰოსპიტალი"/>
        <s v="შპს კლინიკურ-დიაგნოსტიკური ცენტრი"/>
        <s v="შპს &quot;აფხაზეთიდან იძულებით გადაადგილებულ პირთა ხობის  პოლიკლინიკა&quot;"/>
        <s v="სს &quot;სამედიცინო კორპორაცია ევექსი&quot;-ხობის ჰოსპიტალი"/>
        <s v="შპს &quot;პულსი&quot;"/>
        <s v="შპს უნიმედი სამცხე"/>
        <s v="შპს &quot;უნიმედი სამცხე&quot;-ასპინძის სამედიცინო ცენტრი."/>
        <s v="შპს „ნათია-777“"/>
        <s v="შპს ახალციხის კლინიკა იმედი"/>
        <s v=" შპს სავადმყოფო-პოლიკლინიკური გაერთიანება"/>
        <s v="შპს &quot;ქვეშის საექიმო ამბულატორია&quot;"/>
        <s v="შპს &quot;ბოლნისის ცენტრალური კლინიკა&quot;"/>
        <s v="შპს ,,ტრიო-მედი&quot;"/>
        <s v="შპს &quot;ბოლნისის პირველადი ჯანდაცვის ცენტრი&quot;"/>
        <s v="შპს მედიქალ პარკი საქართველო"/>
        <s v="შპს &quot;ახალი სამედიცინო ცენტრი&quot;"/>
        <s v="შპს &quot;კუმისის  ამბულატორია&quot;"/>
        <s v="სამკურნალო-დიაგნოსტიკური ცენტრი ,,სანო&quot;"/>
        <s v="შპს ,,ახალი სამედიცინო ცენტრი&quot;"/>
        <s v="შპს &quot;მანგლისის საავადმყოფო პოლიკლინიკა&quot;"/>
        <s v="შპს &quot;რეგიონული ჯანდაცვის ცენტრი&quot;-თეთრიწყაროს რ-ნი"/>
        <s v="შპს &quot;მარნეულის რაიონის ამბულატორიულ-პოლიკლინიკური გაერთიანება&quot;"/>
        <s v="სს &quot;სამედიცინო კორპორაცია ევექსი&quot;-მარნეულის პოლიკლინიკა."/>
        <s v="შპს &quot;მედX&quot;"/>
        <s v="შპს  ოჯახის ექიმი"/>
        <s v="სს &quot;რუსთავის #2 სამკურნალო-დიაგნოსტიკური ცენტრი&quot;"/>
        <s v="შპს &quot;მარდალეიშვილის სამედიცინო ცენტრი-რუსთავი&quot;"/>
        <s v="შპს ქ. რუსთავის №1 პოლიკლინიკა "/>
        <s v="შპს &quot;კლინიკა რუსთავი&quot;"/>
        <s v="შპს &quot;რუსთავის მედიცინის სახლი-N1 სამკურნალო დიაგნოსტიკური ცენტრი&quot;"/>
        <s v="შპს ,,რუსთავის მედიცინის სახლი-N1სამკურნალო დიაგნოსტიკური ცენტრი&quot;"/>
        <s v="შპს &quot;ემ მედი&quot;"/>
        <s v="  შპს &quot;ნოვა მედი&quot;"/>
        <s v="შპს &quot;შინდისის საავადმყოფო&quot;"/>
        <s v="შპს „ჯ. გოგიაშვილის კლინიკა&quot;"/>
        <s v="შპს ამბულატორიული კლინიკა"/>
        <s v="შპს გორმედი"/>
        <s v="შპს ,,მედიქალ ცენტრი&quot;"/>
        <s v="შპს მარიმედი"/>
        <s v="შპს &quot;ალიანს მედი&quot;"/>
        <s v="შ.პ.ს. სურამის სადაბო პოლიკლინიკა"/>
        <s v="შპს &quot;ახალი კლინიკა&quot;"/>
        <s v="შპს ალიანს მედ სერვისი"/>
        <s v="შპს life 2012"/>
      </sharedItems>
    </cacheField>
    <cacheField name="დაწესებულების _x000a_რეგიონი" numFmtId="0">
      <sharedItems count="11">
        <s v="აჭარა"/>
        <s v="გურია"/>
        <s v="თბილისი"/>
        <s v="იმერეთი"/>
        <s v="კახეთი"/>
        <s v="მცხეთა-მთიანეთი"/>
        <s v="რაჭა-ლეჩხუმი და ქვემო სვანეთი"/>
        <s v="სამეგრელო და ზემო სვანეთი"/>
        <s v="სამცხე-ჯავახეთი"/>
        <s v="ქვემო ქართლი"/>
        <s v="შიდა ქართლი"/>
      </sharedItems>
    </cacheField>
    <cacheField name="დაწესებულების _x000a_მუნიციპალიტეტი" numFmtId="0">
      <sharedItems count="73">
        <s v="ბათუმი"/>
        <s v="ქედა"/>
        <s v="ქობულეთი"/>
        <s v="შუახევი"/>
        <s v="ხელვაჩაური"/>
        <s v="ხულო"/>
        <s v="ლანჩხუთი"/>
        <s v="ოზურგეთი"/>
        <s v="ჩოხატაური"/>
        <s v="გლდანი"/>
        <s v="დიდუბე"/>
        <s v="ვაკე"/>
        <s v="ისანი"/>
        <s v="კრწანისი"/>
        <s v="მთაწმინდა"/>
        <s v="ნაძალადევი"/>
        <s v="საბურთალო"/>
        <s v="სამგორი"/>
        <s v="ჩუღურეთი"/>
        <s v="ბაღდათი"/>
        <s v="ვანი"/>
        <s v="ზესტაფონი"/>
        <s v="თერჯოლა"/>
        <s v="სამტრედია"/>
        <s v="საჩხერე"/>
        <s v="ტყიბული"/>
        <s v="ქუთაისი"/>
        <s v="წყალტუბო"/>
        <s v="ჭიათურა"/>
        <s v="ხარაგაული"/>
        <s v="ხონი"/>
        <s v="ახმეტა"/>
        <s v="გურჯაანი"/>
        <s v="დედოფლისწყარო"/>
        <s v="თელავი"/>
        <s v="ლაგოდეხი"/>
        <s v="საგარეჯო"/>
        <s v="სიღნაღი"/>
        <s v="ყვარელი"/>
        <s v="დუშეთი"/>
        <s v="თიანეთი"/>
        <s v="მცხეთა"/>
        <s v="ყაზბეგი"/>
        <s v="ამბროლაური"/>
        <s v="ლენტეხი"/>
        <s v="ონი"/>
        <s v="ცაგერი"/>
        <s v="აბაშა"/>
        <s v="ზუგდიდი"/>
        <s v="მარტვილი"/>
        <s v="მესტია"/>
        <s v="სენაკი"/>
        <s v="ფოთი"/>
        <s v="ჩხოროწყუ"/>
        <s v="წალენჯიხა"/>
        <s v="ხობი"/>
        <s v="ადიგენი"/>
        <s v="ასპინძა"/>
        <s v="ახალქალაქი"/>
        <s v="ახალციხე"/>
        <s v="ბორჯომი"/>
        <s v="ნინოწმინდა"/>
        <s v="ბოლნისი"/>
        <s v="გარდაბანი"/>
        <s v="დმანისი"/>
        <s v="თეთრიწყარო"/>
        <s v="მარნეული"/>
        <s v="რუსთავი"/>
        <s v="წალკა"/>
        <s v="გორი"/>
        <s v="კასპი"/>
        <s v="ქარელი"/>
        <s v="ხაშური"/>
      </sharedItems>
    </cacheField>
    <cacheField name="დაწესებულების მისამართი" numFmtId="0">
      <sharedItems/>
    </cacheField>
    <cacheField name="სრული რაოდენობა" numFmtId="0">
      <sharedItems containsSemiMixedTypes="0" containsString="0" containsNumber="1" containsInteger="1" minValue="16" maxValue="72689"/>
    </cacheField>
    <cacheField name="მკაცრი აღრიცხვის ფურცლიანების რაოდენობა" numFmtId="0">
      <sharedItems containsSemiMixedTypes="0" containsString="0" containsNumber="1" containsInteger="1" minValue="0" maxValue="642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7">
  <r>
    <s v="206047400"/>
    <x v="0"/>
    <x v="0"/>
    <x v="0"/>
    <s v="ბათუმი, ჯავახიშვილის ქ. N3ბ"/>
    <n v="2685"/>
    <n v="2685"/>
  </r>
  <r>
    <s v="245412012"/>
    <x v="1"/>
    <x v="0"/>
    <x v="0"/>
    <s v="ბათუმი, თამარის დასახლება, ტბეთის ქ. 4"/>
    <n v="10647"/>
    <n v="7153"/>
  </r>
  <r>
    <s v="245425197"/>
    <x v="2"/>
    <x v="0"/>
    <x v="0"/>
    <s v="ბათუმი, ტაბიძის ქ.№7"/>
    <n v="16369"/>
    <n v="13639"/>
  </r>
  <r>
    <s v="245426392"/>
    <x v="3"/>
    <x v="0"/>
    <x v="0"/>
    <s v="ბათუმი, აბუსერიძის №2"/>
    <n v="59148"/>
    <n v="49565"/>
  </r>
  <r>
    <s v="245428372"/>
    <x v="4"/>
    <x v="0"/>
    <x v="0"/>
    <s v="ბათუმი, პუშკინის ქ.№118"/>
    <n v="3674"/>
    <n v="3674"/>
  </r>
  <r>
    <s v="245428416"/>
    <x v="5"/>
    <x v="0"/>
    <x v="0"/>
    <s v="ბათუმი, ბარათაშვილის ქ.№30"/>
    <n v="42534"/>
    <n v="36866"/>
  </r>
  <r>
    <s v="245442695"/>
    <x v="6"/>
    <x v="0"/>
    <x v="0"/>
    <s v="ბათუმი, მელიქიშვილის ქუჩა #102 ბ"/>
    <n v="28370"/>
    <n v="24969"/>
  </r>
  <r>
    <s v="245629734"/>
    <x v="7"/>
    <x v="0"/>
    <x v="0"/>
    <s v="ქ.ბათუმი, ტაბიძის ქ. N2ა"/>
    <n v="14863"/>
    <n v="10206"/>
  </r>
  <r>
    <s v="248384886"/>
    <x v="8"/>
    <x v="0"/>
    <x v="0"/>
    <s v="ქ. ბათუმი, თამარ  მეფის გამზირი, შესახვევი III, N17"/>
    <n v="4721"/>
    <n v="3840"/>
  </r>
  <r>
    <s v="404865972"/>
    <x v="9"/>
    <x v="0"/>
    <x v="0"/>
    <s v="ბათუმი, ხიმშიაშვილის ქ.N20."/>
    <n v="2593"/>
    <n v="2593"/>
  </r>
  <r>
    <s v="404865972"/>
    <x v="10"/>
    <x v="0"/>
    <x v="1"/>
    <s v="ქედა, რუსთაველის ქ. N14 (თამარის ქ. №9 )(თბილისი, ი. ჭავჭავაძის გამზირი N20)"/>
    <n v="10783"/>
    <n v="9198"/>
  </r>
  <r>
    <s v="404865972"/>
    <x v="10"/>
    <x v="0"/>
    <x v="2"/>
    <s v="ქობულეთი, აბაშიძის ქ. N18 (ქობულეთი, თბილისის ქ. №31 (თბილისი, ი. ჭავჭავაძის გამზირი N20)"/>
    <n v="22159"/>
    <n v="20154"/>
  </r>
  <r>
    <s v="404865972"/>
    <x v="10"/>
    <x v="0"/>
    <x v="2"/>
    <s v="ჩაქვი. თ.მეფის ქ.40"/>
    <n v="8393"/>
    <n v="5981"/>
  </r>
  <r>
    <s v="446955484"/>
    <x v="11"/>
    <x v="0"/>
    <x v="2"/>
    <s v="ქობულეთი, თბილისის ქ. #31"/>
    <n v="19974"/>
    <n v="12330"/>
  </r>
  <r>
    <s v="446964802"/>
    <x v="12"/>
    <x v="0"/>
    <x v="2"/>
    <s v="ქ.ქობულეთი, 26 მაისის ქ.N2"/>
    <n v="211"/>
    <n v="211"/>
  </r>
  <r>
    <s v="404865972"/>
    <x v="10"/>
    <x v="0"/>
    <x v="3"/>
    <s v="შუახევი, რუსთაველის ქ. N32 (თამარ-მეფის ქ. №2) (თბილისი, ი. ჭავჭავაძის გამზირი N20)"/>
    <n v="4481"/>
    <n v="4481"/>
  </r>
  <r>
    <s v="248384519"/>
    <x v="13"/>
    <x v="0"/>
    <x v="4"/>
    <s v="ბათუმი, ფრიდონ ხალვაშის გამზირი, მე-7 შეს. №3"/>
    <n v="31573"/>
    <n v="28630"/>
  </r>
  <r>
    <s v="404865972"/>
    <x v="10"/>
    <x v="0"/>
    <x v="5"/>
    <s v="ხულო, დ. აღმაშენებლის ქ. N1 (დ. აღმაშენებლის ქ. N3) (თბილისი, ი.ჭავჭავაძის გამზირი N20)"/>
    <n v="12726"/>
    <n v="11838"/>
  </r>
  <r>
    <s v="233644848"/>
    <x v="14"/>
    <x v="1"/>
    <x v="6"/>
    <s v="ლანჩხუთი, კვირკველიას ქ. #16"/>
    <n v="1358"/>
    <n v="315"/>
  </r>
  <r>
    <s v="236035517"/>
    <x v="15"/>
    <x v="1"/>
    <x v="6"/>
    <s v="ლანჩხუთი, ჭანტურიას ქუჩა N21"/>
    <n v="3286"/>
    <n v="1952"/>
  </r>
  <r>
    <s v="404908043"/>
    <x v="16"/>
    <x v="1"/>
    <x v="6"/>
    <s v="ლანჩხუთი, ჟორდანიას ქ. 136 (თბილისი, ჯ. ბაგრატიონის ქ. №6ა)"/>
    <n v="16335"/>
    <n v="14298"/>
  </r>
  <r>
    <s v="237080172"/>
    <x v="17"/>
    <x v="1"/>
    <x v="7"/>
    <s v="ოზურგეთი, ჩოხატაურის ქ.N20"/>
    <n v="9810"/>
    <n v="8606"/>
  </r>
  <r>
    <s v="404908043"/>
    <x v="16"/>
    <x v="1"/>
    <x v="7"/>
    <s v="ოზურგეთი, ე. ნინოშვილის ქ. №3 (იყო ჟღენტის ქ. №4) (თბილისი, ჯ. ბაგრატიონის ქ. №6ა)"/>
    <n v="35941"/>
    <n v="30241"/>
  </r>
  <r>
    <s v="242005977"/>
    <x v="18"/>
    <x v="1"/>
    <x v="8"/>
    <s v="ი.ჭავჭავაძის ქ. N1"/>
    <n v="8519"/>
    <n v="7484"/>
  </r>
  <r>
    <s v="404908043"/>
    <x v="19"/>
    <x v="1"/>
    <x v="8"/>
    <s v="ჩოხატაური, თბილისის ქუჩა N10"/>
    <n v="7831"/>
    <n v="7272"/>
  </r>
  <r>
    <s v="100169700"/>
    <x v="20"/>
    <x v="2"/>
    <x v="9"/>
    <s v="III-IV მ/რ შორის სავაჭ.ცენტ.2 სართ"/>
    <n v="717"/>
    <n v="368"/>
  </r>
  <r>
    <s v="200102897"/>
    <x v="21"/>
    <x v="2"/>
    <x v="9"/>
    <s v="თბილისი. ხიზანიშვილის N1"/>
    <n v="871"/>
    <n v="542"/>
  </r>
  <r>
    <s v="200209844"/>
    <x v="22"/>
    <x v="2"/>
    <x v="9"/>
    <s v="თბილისი, გლდანი ილორის ქ.№14"/>
    <n v="5000"/>
    <n v="3622"/>
  </r>
  <r>
    <s v="200218772"/>
    <x v="23"/>
    <x v="2"/>
    <x v="9"/>
    <s v="თბილისი, ლიბანის ქ. N15"/>
    <n v="5519"/>
    <n v="3715"/>
  </r>
  <r>
    <s v="204970022"/>
    <x v="24"/>
    <x v="2"/>
    <x v="9"/>
    <s v="თბილისი, თემქის დასახლება XI მ/რ I კვარტალი (1/47)"/>
    <n v="375"/>
    <n v="375"/>
  </r>
  <r>
    <s v="205218030"/>
    <x v="25"/>
    <x v="2"/>
    <x v="9"/>
    <s v="თბილისი, ილია ვეკუას ქ.N18"/>
    <n v="64723"/>
    <n v="54365"/>
  </r>
  <r>
    <s v="209472872"/>
    <x v="26"/>
    <x v="2"/>
    <x v="9"/>
    <s v="თბილისი, ო. ხიზანიშვილის № 93"/>
    <n v="877"/>
    <n v="729"/>
  </r>
  <r>
    <s v="209472881"/>
    <x v="27"/>
    <x v="2"/>
    <x v="9"/>
    <s v="თბილისი, ლიბანის №1"/>
    <n v="10061"/>
    <n v="7746"/>
  </r>
  <r>
    <s v="400027127"/>
    <x v="28"/>
    <x v="2"/>
    <x v="9"/>
    <s v="თბილისი, ხიზანიშვილის ქ. №28"/>
    <n v="35430"/>
    <n v="27617"/>
  </r>
  <r>
    <s v="400090842"/>
    <x v="29"/>
    <x v="2"/>
    <x v="9"/>
    <s v="გლდანი, მე-3 მკრ, მ.აბაშიძის #7"/>
    <n v="12989"/>
    <n v="7438"/>
  </r>
  <r>
    <s v="400214665"/>
    <x v="30"/>
    <x v="2"/>
    <x v="9"/>
    <s v="ზაჰესი, ავჭალის 28-ის მიმდებარედ"/>
    <n v="1178"/>
    <n v="1178"/>
  </r>
  <r>
    <s v="404476205"/>
    <x v="31"/>
    <x v="2"/>
    <x v="9"/>
    <s v="გლდანი, 1 მკრ. კარტოგრაფიული ფაბრიკის მიმდებარედ"/>
    <n v="10029"/>
    <n v="10029"/>
  </r>
  <r>
    <s v="404512096"/>
    <x v="32"/>
    <x v="2"/>
    <x v="9"/>
    <s v="ქ. თბილისი. თრიალეთის N50"/>
    <n v="580"/>
    <n v="580"/>
  </r>
  <r>
    <s v="404904396"/>
    <x v="33"/>
    <x v="2"/>
    <x v="9"/>
    <s v="თბილისი, ზაჰესი, კასკადის ქუჩა N41-ის მიმდებარე."/>
    <n v="2677"/>
    <n v="1993"/>
  </r>
  <r>
    <s v="404923632"/>
    <x v="34"/>
    <x v="2"/>
    <x v="9"/>
    <s v="თბილისი, ალ. გობრონიძის ქ.27"/>
    <n v="38353"/>
    <n v="26216"/>
  </r>
  <r>
    <s v="433643523"/>
    <x v="35"/>
    <x v="2"/>
    <x v="9"/>
    <s v="თბილისი, ბოჭორიშვილის N2"/>
    <n v="3269"/>
    <n v="3269"/>
  </r>
  <r>
    <s v="57001014812"/>
    <x v="36"/>
    <x v="2"/>
    <x v="9"/>
    <s v="თბილისი, მუხიანის Iმ/რ. კორპ. #2"/>
    <n v="3421"/>
    <n v="2853"/>
  </r>
  <r>
    <s v="201943424"/>
    <x v="37"/>
    <x v="2"/>
    <x v="10"/>
    <s v="თბილისი, ა.წერეთლის გამზ. №55"/>
    <n v="5390"/>
    <n v="4609"/>
  </r>
  <r>
    <s v="201947368"/>
    <x v="38"/>
    <x v="2"/>
    <x v="10"/>
    <s v="თბილისი,დიღმის მას.მე-5 კვარტ.მე-5-ა კორპ."/>
    <n v="6273"/>
    <n v="6116"/>
  </r>
  <r>
    <s v="201948642"/>
    <x v="39"/>
    <x v="2"/>
    <x v="10"/>
    <s v="თბილისი, თევდორე მღდვლის ქუჩა N11"/>
    <n v="3016"/>
    <n v="2572"/>
  </r>
  <r>
    <s v="202051670"/>
    <x v="40"/>
    <x v="2"/>
    <x v="10"/>
    <s v="თბილისი, ზ. ჭავჭავაძის ქ. N7"/>
    <n v="22268"/>
    <n v="18875"/>
  </r>
  <r>
    <s v="202065647"/>
    <x v="41"/>
    <x v="2"/>
    <x v="10"/>
    <s v="თბილისი, თევდორე მღვდლის ქ. N13"/>
    <n v="2037"/>
    <n v="640"/>
  </r>
  <r>
    <s v="202353755"/>
    <x v="42"/>
    <x v="2"/>
    <x v="10"/>
    <s v="ქ. თბილისი, თევდორე მღვდლის ქ.N9"/>
    <n v="1374"/>
    <n v="1317"/>
  </r>
  <r>
    <s v="205218030"/>
    <x v="25"/>
    <x v="2"/>
    <x v="10"/>
    <s v="ქ. თბილისი, აკ, წერეთლის გამზ. N117"/>
    <n v="18015"/>
    <n v="13410"/>
  </r>
  <r>
    <s v="401963737"/>
    <x v="43"/>
    <x v="2"/>
    <x v="10"/>
    <s v="ს.მეტრეველის ქ.N20"/>
    <n v="1941"/>
    <n v="1722"/>
  </r>
  <r>
    <s v="404476205"/>
    <x v="44"/>
    <x v="2"/>
    <x v="10"/>
    <s v="წერეთლის 141 ა"/>
    <n v="10927"/>
    <n v="10927"/>
  </r>
  <r>
    <s v="422934908"/>
    <x v="45"/>
    <x v="2"/>
    <x v="10"/>
    <s v="ბაქრაძის ქ. N4"/>
    <n v="777"/>
    <n v="777"/>
  </r>
  <r>
    <s v="204420493"/>
    <x v="46"/>
    <x v="2"/>
    <x v="11"/>
    <s v="ქ. თბილისი, ჭავჭავაძის გამზ. N60"/>
    <n v="3190"/>
    <n v="669"/>
  </r>
  <r>
    <s v="204861952"/>
    <x v="47"/>
    <x v="2"/>
    <x v="11"/>
    <s v="თბილისი, ვაჟა-ფშაველას №83/11"/>
    <n v="5184"/>
    <n v="197"/>
  </r>
  <r>
    <s v="204869455"/>
    <x v="48"/>
    <x v="2"/>
    <x v="11"/>
    <s v="წყნეთი.სტალინის ქ. 27"/>
    <n v="3621"/>
    <n v="3272"/>
  </r>
  <r>
    <s v="205190540"/>
    <x v="49"/>
    <x v="2"/>
    <x v="11"/>
    <s v="თბილისი, წყნეთის &quot;გ&quot; ზონა"/>
    <n v="2361"/>
    <n v="1791"/>
  </r>
  <r>
    <s v="206047400"/>
    <x v="0"/>
    <x v="2"/>
    <x v="11"/>
    <s v="თბილისი, არაყიშვილის ქ. N2"/>
    <n v="2330"/>
    <n v="1377"/>
  </r>
  <r>
    <s v="404454050"/>
    <x v="50"/>
    <x v="2"/>
    <x v="11"/>
    <s v="ქ. თბილისი, ი. ჭავჭავაძის გამზ. 39"/>
    <n v="52"/>
    <n v="36"/>
  </r>
  <r>
    <s v="404499609"/>
    <x v="51"/>
    <x v="2"/>
    <x v="11"/>
    <s v="თბილისი. ლარსის შესახვევი N3"/>
    <n v="832"/>
    <n v="832"/>
  </r>
  <r>
    <s v="404548156"/>
    <x v="52"/>
    <x v="2"/>
    <x v="11"/>
    <s v="ქ.თბილისი, ლ.ქიაჩელის ქ.N18-20"/>
    <n v="29546"/>
    <n v="23080"/>
  </r>
  <r>
    <s v="404908043"/>
    <x v="16"/>
    <x v="2"/>
    <x v="11"/>
    <s v="თბილისი, ალ. ყაზბეგის N16"/>
    <n v="4797"/>
    <n v="4795"/>
  </r>
  <r>
    <s v="404941532"/>
    <x v="53"/>
    <x v="2"/>
    <x v="11"/>
    <s v="ჭავჭავაძის გამზ. 44"/>
    <n v="13899"/>
    <n v="11711"/>
  </r>
  <r>
    <s v="404954563"/>
    <x v="54"/>
    <x v="2"/>
    <x v="11"/>
    <s v="თბილისი, არაყიშვილის ქ.N1/12"/>
    <n v="349"/>
    <n v="349"/>
  </r>
  <r>
    <s v="405043171"/>
    <x v="55"/>
    <x v="2"/>
    <x v="11"/>
    <s v="ქ.თბილისი, ვაკე, ნ.ყიფშიძის N11."/>
    <n v="694"/>
    <n v="694"/>
  </r>
  <r>
    <s v="405186445"/>
    <x v="56"/>
    <x v="2"/>
    <x v="11"/>
    <s v="ქ. თბილისი, ი. ჭავჭავაძის გამზ. N33 ბ"/>
    <n v="7143"/>
    <n v="7143"/>
  </r>
  <r>
    <s v="202388754"/>
    <x v="57"/>
    <x v="2"/>
    <x v="12"/>
    <s v="თბილისი, ნავთლუღის ჩიხი №9"/>
    <n v="982"/>
    <n v="842"/>
  </r>
  <r>
    <s v="206035565"/>
    <x v="58"/>
    <x v="2"/>
    <x v="12"/>
    <s v="თბილისი, შირაქის №13"/>
    <n v="2917"/>
    <n v="2437"/>
  </r>
  <r>
    <s v="206039758"/>
    <x v="59"/>
    <x v="2"/>
    <x v="12"/>
    <s v="თბილისი, ვარკეთილი 3, I მ/რ, კორპ.17"/>
    <n v="6549"/>
    <n v="5791"/>
  </r>
  <r>
    <s v="206040728"/>
    <x v="60"/>
    <x v="2"/>
    <x v="12"/>
    <s v="თბილისი, მოსკოვის გამზირი N23"/>
    <n v="40249"/>
    <n v="23093"/>
  </r>
  <r>
    <s v="206040988"/>
    <x v="61"/>
    <x v="2"/>
    <x v="12"/>
    <s v="ახალუბნის ქ#10"/>
    <n v="4248"/>
    <n v="2984"/>
  </r>
  <r>
    <s v="206040988"/>
    <x v="61"/>
    <x v="2"/>
    <x v="12"/>
    <s v="თბილისი, ვაზისუბნის მე-4 მ/რ, 1კვ."/>
    <n v="33472"/>
    <n v="26241"/>
  </r>
  <r>
    <s v="206040988"/>
    <x v="61"/>
    <x v="2"/>
    <x v="12"/>
    <s v="იუნკერთა ქ#1"/>
    <n v="13826"/>
    <n v="10031"/>
  </r>
  <r>
    <s v="206041086"/>
    <x v="62"/>
    <x v="2"/>
    <x v="12"/>
    <s v="თბილისი, ფაღავას №25"/>
    <n v="8864"/>
    <n v="8217"/>
  </r>
  <r>
    <s v="206042799"/>
    <x v="63"/>
    <x v="2"/>
    <x v="12"/>
    <s v="ქ. თბილისი, ბოჭორმის ქუჩა N23"/>
    <n v="779"/>
    <n v="311"/>
  </r>
  <r>
    <s v="206061795"/>
    <x v="64"/>
    <x v="2"/>
    <x v="12"/>
    <s v="თბილისი, კახეთის გზატკეცილი N23"/>
    <n v="10502"/>
    <n v="9315"/>
  </r>
  <r>
    <s v="206326180"/>
    <x v="65"/>
    <x v="2"/>
    <x v="12"/>
    <s v="თბილისი, ვარკეთილი 3, მე-4 მ/რ კ.408, ბ.3"/>
    <n v="601"/>
    <n v="600"/>
  </r>
  <r>
    <s v="206344062"/>
    <x v="66"/>
    <x v="2"/>
    <x v="12"/>
    <s v="თბილისი, სოფ. ფონიჭალა"/>
    <n v="4098"/>
    <n v="3011"/>
  </r>
  <r>
    <s v="404476205"/>
    <x v="67"/>
    <x v="2"/>
    <x v="12"/>
    <s v="ქეთევან წამებულის 69"/>
    <n v="7711"/>
    <n v="7711"/>
  </r>
  <r>
    <s v="404476205"/>
    <x v="68"/>
    <x v="2"/>
    <x v="12"/>
    <s v="ქ.თბილისი, ჯავახეთის ქ.N30."/>
    <n v="14034"/>
    <n v="14034"/>
  </r>
  <r>
    <s v="404524886"/>
    <x v="69"/>
    <x v="2"/>
    <x v="12"/>
    <s v="ქ.თბილისი, ბოჭორმის ქ.N23."/>
    <n v="2936"/>
    <n v="2936"/>
  </r>
  <r>
    <s v="404953699"/>
    <x v="70"/>
    <x v="2"/>
    <x v="12"/>
    <s v="ქ. თბილისი, ვაზისუბნის ქ. 12"/>
    <n v="677"/>
    <n v="676"/>
  </r>
  <r>
    <s v="406040895"/>
    <x v="71"/>
    <x v="2"/>
    <x v="12"/>
    <s v="ლ.მესხიშვილი N15"/>
    <n v="136"/>
    <n v="136"/>
  </r>
  <r>
    <s v="204386707"/>
    <x v="72"/>
    <x v="2"/>
    <x v="13"/>
    <s v="თბილისი, კრწანისის რ. ახუნდოვის ქ.13"/>
    <n v="1452"/>
    <n v="59"/>
  </r>
  <r>
    <s v="204475068"/>
    <x v="73"/>
    <x v="2"/>
    <x v="13"/>
    <s v="თბილისი, ფონიჭალა №3, მე-20 კორ."/>
    <n v="3711"/>
    <n v="3049"/>
  </r>
  <r>
    <s v="226521298"/>
    <x v="74"/>
    <x v="2"/>
    <x v="13"/>
    <s v="დაბა კოჯორი, ტაბიძის #7"/>
    <n v="3708"/>
    <n v="3643"/>
  </r>
  <r>
    <s v="404439586"/>
    <x v="75"/>
    <x v="2"/>
    <x v="13"/>
    <s v="ფურცელაძის ქ.#22"/>
    <n v="1609"/>
    <n v="1609"/>
  </r>
  <r>
    <s v="404476205"/>
    <x v="76"/>
    <x v="2"/>
    <x v="13"/>
    <s v="ვეკუას ქ.3"/>
    <n v="16075"/>
    <n v="16075"/>
  </r>
  <r>
    <s v="203852036"/>
    <x v="77"/>
    <x v="2"/>
    <x v="14"/>
    <s v="თბილისი,რ. ლაღიძის N8"/>
    <n v="40"/>
    <n v="0"/>
  </r>
  <r>
    <s v="204522515"/>
    <x v="78"/>
    <x v="2"/>
    <x v="14"/>
    <s v="თბილისი, ლაღიძის №8"/>
    <n v="5548"/>
    <n v="4279"/>
  </r>
  <r>
    <s v="404456110"/>
    <x v="79"/>
    <x v="2"/>
    <x v="14"/>
    <s v="ქ. თბილისი, ახუნდოვის ქ. #13"/>
    <n v="10145"/>
    <n v="1674"/>
  </r>
  <r>
    <s v="404963679"/>
    <x v="80"/>
    <x v="2"/>
    <x v="14"/>
    <s v="რ.ლაღიძის ქ. N8"/>
    <n v="18314"/>
    <n v="18314"/>
  </r>
  <r>
    <s v="416329477"/>
    <x v="81"/>
    <x v="2"/>
    <x v="14"/>
    <s v="ქ. თბილისი, ს. ჯანაშიას ქ. 21"/>
    <n v="2758"/>
    <n v="2758"/>
  </r>
  <r>
    <s v="200006493"/>
    <x v="82"/>
    <x v="2"/>
    <x v="15"/>
    <s v="თბილისი, თ.ერისთავის №3"/>
    <n v="23139"/>
    <n v="19775"/>
  </r>
  <r>
    <s v="200006536"/>
    <x v="83"/>
    <x v="2"/>
    <x v="15"/>
    <s v="თბილისი, ბუაჩიძის №12-ა"/>
    <n v="2138"/>
    <n v="790"/>
  </r>
  <r>
    <s v="200006616"/>
    <x v="84"/>
    <x v="2"/>
    <x v="15"/>
    <s v="თბილისი, ცოტნე დადიანისქ. N20"/>
    <n v="17768"/>
    <n v="13337"/>
  </r>
  <r>
    <s v="200013083"/>
    <x v="85"/>
    <x v="2"/>
    <x v="15"/>
    <s v="თბილისი, ხუდადოვის №10"/>
    <n v="7174"/>
    <n v="6663"/>
  </r>
  <r>
    <s v="200079654"/>
    <x v="86"/>
    <x v="2"/>
    <x v="15"/>
    <s v="თბილისი, ცოტნე დადიანის N87"/>
    <n v="7641"/>
    <n v="5492"/>
  </r>
  <r>
    <s v="200254090"/>
    <x v="87"/>
    <x v="2"/>
    <x v="15"/>
    <s v="თბილისი, დასახლება თემქა სავაჭრო ცენტრი"/>
    <n v="11846"/>
    <n v="8622"/>
  </r>
  <r>
    <s v="204900250"/>
    <x v="88"/>
    <x v="2"/>
    <x v="15"/>
    <s v="ანაპის 414,დივიზიის ქ.N11"/>
    <n v="7135"/>
    <n v="6689"/>
  </r>
  <r>
    <s v="400103302"/>
    <x v="89"/>
    <x v="2"/>
    <x v="15"/>
    <s v="ქ. თბილისი, ცოტნე დადიანის  ქ. #315"/>
    <n v="5672"/>
    <n v="5369"/>
  </r>
  <r>
    <s v="400151848"/>
    <x v="90"/>
    <x v="2"/>
    <x v="15"/>
    <s v="ქ.თბილისი, გურამიშვილის გამზ.N9."/>
    <n v="4871"/>
    <n v="4871"/>
  </r>
  <r>
    <s v="400163238"/>
    <x v="91"/>
    <x v="2"/>
    <x v="15"/>
    <s v="ქ.თბილისი,ცოტნე დადიანის ქ.N160,ბინა 1."/>
    <n v="363"/>
    <n v="363"/>
  </r>
  <r>
    <s v="404434652"/>
    <x v="92"/>
    <x v="2"/>
    <x v="15"/>
    <s v="თბილისი, შ. დადიანის ქ. N4"/>
    <n v="451"/>
    <n v="207"/>
  </r>
  <r>
    <s v="404941532"/>
    <x v="53"/>
    <x v="2"/>
    <x v="15"/>
    <s v="ნაქალაქევის ქ. N3"/>
    <n v="22375"/>
    <n v="16069"/>
  </r>
  <r>
    <s v="445501751"/>
    <x v="93"/>
    <x v="2"/>
    <x v="15"/>
    <s v="ქ.თბილისი, ბუაჩიძის ქ.N12."/>
    <n v="5519"/>
    <n v="5519"/>
  </r>
  <r>
    <s v="204556541"/>
    <x v="94"/>
    <x v="2"/>
    <x v="16"/>
    <s v="პოლიტკოვსკაიას ქ. N8"/>
    <n v="661"/>
    <n v="636"/>
  </r>
  <r>
    <s v="205001987"/>
    <x v="95"/>
    <x v="2"/>
    <x v="16"/>
    <s v="თბილისი, პოლიტკოვსკაიას ქ. #6"/>
    <n v="1877"/>
    <n v="773"/>
  </r>
  <r>
    <s v="205218030"/>
    <x v="25"/>
    <x v="2"/>
    <x v="16"/>
    <s v="თბილისი, გამრეკელის ქ. N19"/>
    <n v="48922"/>
    <n v="43161"/>
  </r>
  <r>
    <s v="206334162"/>
    <x v="96"/>
    <x v="2"/>
    <x v="16"/>
    <s v="თბილისი, მარიჯანის ქ. №4"/>
    <n v="5394"/>
    <n v="4010"/>
  </r>
  <r>
    <s v="211331389"/>
    <x v="97"/>
    <x v="2"/>
    <x v="16"/>
    <s v="დიდი დიღომი მე–3 მკრ კორ 14"/>
    <n v="3026"/>
    <n v="2872"/>
  </r>
  <r>
    <s v="211340949"/>
    <x v="98"/>
    <x v="2"/>
    <x v="16"/>
    <s v="ვაშლიჯვარი, 14–ბ კორპ. I სართული"/>
    <n v="23732"/>
    <n v="19847"/>
  </r>
  <r>
    <s v="211357814"/>
    <x v="99"/>
    <x v="2"/>
    <x v="16"/>
    <s v="ქ. თბილისი, ვაჟა-ფშაველას გამზირი N26"/>
    <n v="10883"/>
    <n v="7840"/>
  </r>
  <r>
    <s v="211381994"/>
    <x v="100"/>
    <x v="2"/>
    <x v="16"/>
    <s v="ქ. თბილისი, ალ. ყაზბეგის გამზირი №14ბ (იყო მიცკევიჩის №29)"/>
    <n v="7469"/>
    <n v="6719"/>
  </r>
  <r>
    <s v="236035688"/>
    <x v="101"/>
    <x v="2"/>
    <x v="16"/>
    <s v="ქ. თბილისი, სოფ. დიღომი, დიდგორის ქ №75"/>
    <n v="2706"/>
    <n v="2119"/>
  </r>
  <r>
    <s v="236058742"/>
    <x v="102"/>
    <x v="2"/>
    <x v="16"/>
    <s v="თბილისი, ქავთარაძის 40"/>
    <n v="832"/>
    <n v="544"/>
  </r>
  <r>
    <s v="402022253"/>
    <x v="103"/>
    <x v="2"/>
    <x v="16"/>
    <s v="ქ.თბილისი,იყალთოს ქ.N57"/>
    <n v="483"/>
    <n v="483"/>
  </r>
  <r>
    <s v="404476205"/>
    <x v="104"/>
    <x v="2"/>
    <x v="16"/>
    <s v="ქ.თბილისი,დიდი დიღომი,ი.პეტრიწის ქ.N16."/>
    <n v="4097"/>
    <n v="4097"/>
  </r>
  <r>
    <s v="404476205"/>
    <x v="105"/>
    <x v="2"/>
    <x v="16"/>
    <s v="ვაჟა-ფშაველას N40"/>
    <n v="7594"/>
    <n v="7548"/>
  </r>
  <r>
    <s v="404485240"/>
    <x v="106"/>
    <x v="2"/>
    <x v="16"/>
    <s v="თბილისი. კოსტავას ქ. 75 გ"/>
    <n v="1304"/>
    <n v="1304"/>
  </r>
  <r>
    <s v="404888467"/>
    <x v="107"/>
    <x v="2"/>
    <x v="16"/>
    <s v="თბილისი, ი.პეტრიწის ქ. №4"/>
    <n v="850"/>
    <n v="848"/>
  </r>
  <r>
    <s v="404905723"/>
    <x v="108"/>
    <x v="2"/>
    <x v="16"/>
    <s v="თბილისი, ბერბუკის ქ. №10"/>
    <n v="3908"/>
    <n v="1263"/>
  </r>
  <r>
    <s v="404923632"/>
    <x v="34"/>
    <x v="2"/>
    <x v="16"/>
    <s v="თბილისი, ვაჟა-ფშაველას გამზირი N 83/11"/>
    <n v="24644"/>
    <n v="24644"/>
  </r>
  <r>
    <s v="404925747"/>
    <x v="109"/>
    <x v="2"/>
    <x v="16"/>
    <s v="დავით თავხელიძის ქ. N1"/>
    <n v="24805"/>
    <n v="15512"/>
  </r>
  <r>
    <s v="404934274"/>
    <x v="110"/>
    <x v="2"/>
    <x v="16"/>
    <s v="თბილისი, ონიაშვილის ქ. N20"/>
    <n v="423"/>
    <n v="418"/>
  </r>
  <r>
    <s v="405048817"/>
    <x v="111"/>
    <x v="2"/>
    <x v="16"/>
    <s v="ქ. თბილისი, ქავთარაძის ქ. N27"/>
    <n v="2807"/>
    <n v="2807"/>
  </r>
  <r>
    <s v="433648939"/>
    <x v="112"/>
    <x v="2"/>
    <x v="16"/>
    <s v="ქ.თბილისი, შ.ნუცუბიძის ქ.N77"/>
    <n v="51"/>
    <n v="51"/>
  </r>
  <r>
    <s v="205218030"/>
    <x v="25"/>
    <x v="2"/>
    <x v="17"/>
    <s v="თბილისი, მოსკოვის გამზირი , მე-4 კვ., მე-3 კოლრპ."/>
    <n v="23344"/>
    <n v="20648"/>
  </r>
  <r>
    <s v="206029064"/>
    <x v="113"/>
    <x v="2"/>
    <x v="17"/>
    <s v="ქ. თბილისი, ვარკეთილი-3, 1მ/რ, კორპ. 33, ბ 3"/>
    <n v="803"/>
    <n v="803"/>
  </r>
  <r>
    <s v="206209342"/>
    <x v="114"/>
    <x v="2"/>
    <x v="17"/>
    <s v="აეროპორტის დასახლება"/>
    <n v="1046"/>
    <n v="1044"/>
  </r>
  <r>
    <s v="206269045"/>
    <x v="115"/>
    <x v="2"/>
    <x v="17"/>
    <s v="ვარკეთილი, კალოუბნის 16"/>
    <n v="13041"/>
    <n v="8097"/>
  </r>
  <r>
    <s v="206348219"/>
    <x v="116"/>
    <x v="2"/>
    <x v="17"/>
    <s v="მოსკოვის გამზირი 39 კორპ 3"/>
    <n v="414"/>
    <n v="256"/>
  </r>
  <r>
    <s v="208146834"/>
    <x v="117"/>
    <x v="2"/>
    <x v="17"/>
    <s v="თბილისი,  ჭიჭინაძისN11"/>
    <n v="13627"/>
    <n v="7928"/>
  </r>
  <r>
    <s v="208173885"/>
    <x v="118"/>
    <x v="2"/>
    <x v="17"/>
    <s v="თბილისი, ლილოს დასახლება; ფრანგულიანის ქ. N19"/>
    <n v="8538"/>
    <n v="5367"/>
  </r>
  <r>
    <s v="208184702"/>
    <x v="119"/>
    <x v="2"/>
    <x v="17"/>
    <s v="ქ.თბილისი სევანის 8"/>
    <n v="833"/>
    <n v="243"/>
  </r>
  <r>
    <s v="208206699"/>
    <x v="120"/>
    <x v="2"/>
    <x v="17"/>
    <s v="თბილისი, ვარკეთილი 3;  N1 მ/რ; მე-16ა კორპუსი"/>
    <n v="10692"/>
    <n v="2512"/>
  </r>
  <r>
    <s v="212002580"/>
    <x v="121"/>
    <x v="2"/>
    <x v="17"/>
    <s v="თბილისი, ბოგდან ხმელნიცკის №153ა"/>
    <n v="11806"/>
    <n v="8998"/>
  </r>
  <r>
    <s v="212002580"/>
    <x v="121"/>
    <x v="2"/>
    <x v="17"/>
    <s v="თბილისი, ნავთლუღის ქ. №11-13 (თბილისი, ვაჟა-ფშაველას გამზირი №27ბ)"/>
    <n v="6955"/>
    <n v="5826"/>
  </r>
  <r>
    <s v="404923632"/>
    <x v="34"/>
    <x v="2"/>
    <x v="17"/>
    <s v="თბილისი, კალოუბნის ქ. N12"/>
    <n v="35607"/>
    <n v="26497"/>
  </r>
  <r>
    <s v="405153337"/>
    <x v="122"/>
    <x v="2"/>
    <x v="17"/>
    <s v="ქ.თბილისი,რუსთავის გზატკეცილი N28."/>
    <n v="13804"/>
    <n v="12901"/>
  </r>
  <r>
    <s v="406069187"/>
    <x v="123"/>
    <x v="2"/>
    <x v="17"/>
    <s v="თბილისი, მე-3 მასივი, მე-3 კვ., კ,10, სადარბაზო N4"/>
    <n v="424"/>
    <n v="72"/>
  </r>
  <r>
    <s v="406073092"/>
    <x v="124"/>
    <x v="2"/>
    <x v="17"/>
    <s v="თბილისი, ბ. ხმელნიცკის ქ. №6, ბ.108"/>
    <n v="606"/>
    <n v="513"/>
  </r>
  <r>
    <s v="202887322"/>
    <x v="125"/>
    <x v="2"/>
    <x v="18"/>
    <s v="თბილისი, ბენაშვილის №3"/>
    <n v="3345"/>
    <n v="3214"/>
  </r>
  <r>
    <s v="202905945"/>
    <x v="126"/>
    <x v="2"/>
    <x v="18"/>
    <s v="მიხ. წინამძღვრიშვილის # 57"/>
    <n v="43830"/>
    <n v="31144"/>
  </r>
  <r>
    <s v="202940372"/>
    <x v="127"/>
    <x v="2"/>
    <x v="18"/>
    <s v="თბილისი, ნინოშვილის N23"/>
    <n v="5973"/>
    <n v="5666"/>
  </r>
  <r>
    <s v="205294144"/>
    <x v="128"/>
    <x v="2"/>
    <x v="18"/>
    <s v="თბილისი, ე. ნინოშვილის ქ. N60"/>
    <n v="4603"/>
    <n v="4344"/>
  </r>
  <r>
    <s v="404413292"/>
    <x v="129"/>
    <x v="2"/>
    <x v="18"/>
    <s v="თბილისი , კ. ხეთაგუროვის ქ. №6"/>
    <n v="14453"/>
    <n v="14102"/>
  </r>
  <r>
    <s v="404472931"/>
    <x v="130"/>
    <x v="2"/>
    <x v="18"/>
    <s v="მარჯანიშვილის ქ. N9"/>
    <n v="10003"/>
    <n v="10003"/>
  </r>
  <r>
    <s v="404907730"/>
    <x v="131"/>
    <x v="3"/>
    <x v="19"/>
    <s v="ბაღდათი,_x0009_კახიანის №84 (თბილისი კოსტავას 67, ბინა 71)"/>
    <n v="14887"/>
    <n v="13215"/>
  </r>
  <r>
    <s v="404907730"/>
    <x v="132"/>
    <x v="3"/>
    <x v="20"/>
    <s v="ვანი. თავისუფლების ქ. N84  (ქ. თბილისი, ვაჟა-ფშაველას გამზ. N45)"/>
    <n v="4052"/>
    <n v="4052"/>
  </r>
  <r>
    <s v="429649026"/>
    <x v="133"/>
    <x v="3"/>
    <x v="20"/>
    <s v="ვანი,  სოლომონ მეორის №3"/>
    <n v="11341"/>
    <n v="6144"/>
  </r>
  <r>
    <s v="230070099"/>
    <x v="134"/>
    <x v="3"/>
    <x v="21"/>
    <s v="ქ. ზესტაფონი, მაღლაკელიძისN4"/>
    <n v="13537"/>
    <n v="11245"/>
  </r>
  <r>
    <s v="230085127"/>
    <x v="135"/>
    <x v="3"/>
    <x v="21"/>
    <s v="ჭანტურიას ქ. N69"/>
    <n v="213"/>
    <n v="21"/>
  </r>
  <r>
    <s v="404907730"/>
    <x v="131"/>
    <x v="3"/>
    <x v="21"/>
    <s v="ზესტაფონი, დ. აღმაშენებლის I შეს. N1(იყო რუსთაველის ქ. №6 (თამარ მეფის ქ. №27 (თბილისი, კოსტავას ქ. №67 ბ. 71)"/>
    <n v="40254"/>
    <n v="32762"/>
  </r>
  <r>
    <s v="430024332"/>
    <x v="136"/>
    <x v="3"/>
    <x v="21"/>
    <s v="ზესტაფონი, ასლანიკაშვილის სანაპირო (იურიდ: მაჭავარიანის ქ. №1)"/>
    <n v="433"/>
    <n v="433"/>
  </r>
  <r>
    <s v="404476205"/>
    <x v="137"/>
    <x v="3"/>
    <x v="22"/>
    <s v="თერჯოლა. რუსთაველის N69"/>
    <n v="14122"/>
    <n v="9655"/>
  </r>
  <r>
    <s v="431948066"/>
    <x v="138"/>
    <x v="3"/>
    <x v="22"/>
    <s v="ქ.თერჯოლა, რუსთაველის ქ.N82"/>
    <n v="1875"/>
    <n v="1875"/>
  </r>
  <r>
    <s v="238726072"/>
    <x v="139"/>
    <x v="3"/>
    <x v="23"/>
    <s v="სამტრედია, რესპუბლიკის ქ.№64"/>
    <n v="262"/>
    <n v="262"/>
  </r>
  <r>
    <s v="238726544"/>
    <x v="140"/>
    <x v="3"/>
    <x v="23"/>
    <s v="სამტრედია, ჭანტურიას ქ.#2"/>
    <n v="10586"/>
    <n v="10067"/>
  </r>
  <r>
    <s v="37001019391"/>
    <x v="141"/>
    <x v="3"/>
    <x v="23"/>
    <s v="სამტრედია, რუსთაველს ქ. #10"/>
    <n v="1533"/>
    <n v="1337"/>
  </r>
  <r>
    <s v="404907730"/>
    <x v="131"/>
    <x v="3"/>
    <x v="23"/>
    <s v="სამტრედია, წანტურიას ქ. №2 (თბილისი, კოსტავას ქ. №67, ბ. 71)"/>
    <n v="28881"/>
    <n v="24928"/>
  </r>
  <r>
    <s v="438724882"/>
    <x v="142"/>
    <x v="3"/>
    <x v="23"/>
    <s v="სამტრედია, დ. აღმაშენებლის ქ. N244"/>
    <n v="959"/>
    <n v="498"/>
  </r>
  <r>
    <s v="239403463"/>
    <x v="143"/>
    <x v="3"/>
    <x v="24"/>
    <s v="საჩხერე, ივანე გომართელის 17"/>
    <n v="33098"/>
    <n v="32771"/>
  </r>
  <r>
    <s v="404476205"/>
    <x v="144"/>
    <x v="3"/>
    <x v="25"/>
    <s v="თაბუკაშვილის ქ.N10"/>
    <n v="10613"/>
    <n v="9335"/>
  </r>
  <r>
    <s v="212670796"/>
    <x v="145"/>
    <x v="3"/>
    <x v="26"/>
    <s v="ქუთაისი, ნიკეას ქ. №46-ბ"/>
    <n v="39812"/>
    <n v="27788"/>
  </r>
  <r>
    <s v="212674710"/>
    <x v="146"/>
    <x v="3"/>
    <x v="26"/>
    <s v="ქუთაისი, ჯავახიშვილის № 3, ტელ. (232) 7 44 30"/>
    <n v="22617"/>
    <n v="14612"/>
  </r>
  <r>
    <s v="212686477"/>
    <x v="147"/>
    <x v="3"/>
    <x v="26"/>
    <s v="ქუთაისი,ჩხობაძის ქ. 16"/>
    <n v="13365"/>
    <n v="10018"/>
  </r>
  <r>
    <s v="212688064"/>
    <x v="148"/>
    <x v="3"/>
    <x v="26"/>
    <s v="ქუთაისი, მესხის ქ.№5"/>
    <n v="13222"/>
    <n v="10030"/>
  </r>
  <r>
    <s v="212691336"/>
    <x v="149"/>
    <x v="3"/>
    <x v="26"/>
    <s v="ქუთაისი, ჯავახიშვილის ქ.№85"/>
    <n v="21098"/>
    <n v="20403"/>
  </r>
  <r>
    <s v="212693637"/>
    <x v="150"/>
    <x v="3"/>
    <x v="26"/>
    <s v="ქუთაისის, კაკო კიბორძალიძის 9"/>
    <n v="548"/>
    <n v="474"/>
  </r>
  <r>
    <s v="212693780"/>
    <x v="151"/>
    <x v="3"/>
    <x v="26"/>
    <s v="ქ. ქუთაისი, თამარ მეფის № 5/7, ტელ. (232) 5 56 81"/>
    <n v="54190"/>
    <n v="41411"/>
  </r>
  <r>
    <s v="212749329"/>
    <x v="152"/>
    <x v="3"/>
    <x v="26"/>
    <s v="ქუთაისი, ტოლბუხინის ქ. N15"/>
    <n v="6080"/>
    <n v="5201"/>
  </r>
  <r>
    <s v="212798070"/>
    <x v="153"/>
    <x v="3"/>
    <x v="26"/>
    <s v="ქუთაისი, ზ. გამსახურდიას შეს.#15"/>
    <n v="2283"/>
    <n v="2281"/>
  </r>
  <r>
    <s v="212913276"/>
    <x v="154"/>
    <x v="3"/>
    <x v="26"/>
    <s v="ქუთაისი, ტ. ტაბიძის ქ. N23"/>
    <n v="27962"/>
    <n v="22617"/>
  </r>
  <r>
    <s v="221286855"/>
    <x v="155"/>
    <x v="3"/>
    <x v="26"/>
    <s v="ქუთაისი, ს.მესხის 67"/>
    <n v="3410"/>
    <n v="3341"/>
  </r>
  <r>
    <s v="412673174"/>
    <x v="156"/>
    <x v="3"/>
    <x v="26"/>
    <s v="ლორთქიფანიძის ქ. N13"/>
    <n v="676"/>
    <n v="246"/>
  </r>
  <r>
    <s v="412684607"/>
    <x v="157"/>
    <x v="3"/>
    <x v="26"/>
    <s v="ქუთაისი, მუსხელიშვილის ქ. N1ა"/>
    <n v="3061"/>
    <n v="2874"/>
  </r>
  <r>
    <s v="412714870"/>
    <x v="158"/>
    <x v="3"/>
    <x v="26"/>
    <s v="ქუთაისი, აკ. წერეთლის მე-5 შეს. N4"/>
    <n v="78"/>
    <n v="78"/>
  </r>
  <r>
    <s v="221269963"/>
    <x v="159"/>
    <x v="3"/>
    <x v="27"/>
    <s v="წყალტუბო, ერისთავის ქ. №16"/>
    <n v="15362"/>
    <n v="12045"/>
  </r>
  <r>
    <s v="221273315"/>
    <x v="160"/>
    <x v="3"/>
    <x v="27"/>
    <s v="წყალტუბო, გეგუთი"/>
    <n v="8154"/>
    <n v="6414"/>
  </r>
  <r>
    <s v="221275901"/>
    <x v="161"/>
    <x v="3"/>
    <x v="27"/>
    <s v="წყალტუბო, 26 მაისის ქ. #17"/>
    <n v="3565"/>
    <n v="3356"/>
  </r>
  <r>
    <s v="404907730"/>
    <x v="131"/>
    <x v="3"/>
    <x v="28"/>
    <s v="ჭიათურა, ჭანტურიას ქ. N20  (ქ. თბილისი კოსტავას 67, ბინა 71) / აღმაშენებლის ქ. 14"/>
    <n v="23840"/>
    <n v="21276"/>
  </r>
  <r>
    <s v="236035517"/>
    <x v="15"/>
    <x v="3"/>
    <x v="29"/>
    <s v="ხარაგაული, წერეთლის ქუჩა N19 / დევდარიანის ქ. # 41"/>
    <n v="2178"/>
    <n v="2129"/>
  </r>
  <r>
    <s v="236035517"/>
    <x v="162"/>
    <x v="3"/>
    <x v="29"/>
    <s v="სოფელი ბორითი"/>
    <n v="117"/>
    <n v="117"/>
  </r>
  <r>
    <s v="404476205"/>
    <x v="163"/>
    <x v="3"/>
    <x v="30"/>
    <s v="ხონი.სოლომონ მეორის ქ.N21"/>
    <n v="4629"/>
    <n v="4550"/>
  </r>
  <r>
    <s v="404867907"/>
    <x v="164"/>
    <x v="3"/>
    <x v="30"/>
    <s v="ხონი, თავისუფლების მოედანი №6 (ხონი, დ. გურამიშვილის ქ. №2)"/>
    <n v="354"/>
    <n v="350"/>
  </r>
  <r>
    <s v="404907730"/>
    <x v="131"/>
    <x v="3"/>
    <x v="30"/>
    <s v="ხონი, ჭანტურიას ქ. N12"/>
    <n v="12222"/>
    <n v="10823"/>
  </r>
  <r>
    <s v="404865981"/>
    <x v="165"/>
    <x v="4"/>
    <x v="31"/>
    <s v="ახმეტა, რუსთაველის ქ. N78ა. (ქ. თბილისი, ჭავჭავაძის N20)"/>
    <n v="23558"/>
    <n v="19935"/>
  </r>
  <r>
    <s v="227766842"/>
    <x v="166"/>
    <x v="4"/>
    <x v="32"/>
    <s v="ქ.გურჯაანი, რუსთაველის ქ. N22"/>
    <n v="5367"/>
    <n v="4818"/>
  </r>
  <r>
    <s v="404907730"/>
    <x v="131"/>
    <x v="4"/>
    <x v="32"/>
    <s v="გურჯაანი, ველისციხე  (თბილისი, კოსტავას ქ. №67, ბ.71)"/>
    <n v="3589"/>
    <n v="3325"/>
  </r>
  <r>
    <s v="404907730"/>
    <x v="131"/>
    <x v="4"/>
    <x v="32"/>
    <s v="გურჯაანი, კაჭრეთი  (თბილისი, კოსტავას ქ. №67, ბ.71)"/>
    <n v="2053"/>
    <n v="1924"/>
  </r>
  <r>
    <s v="404907730"/>
    <x v="131"/>
    <x v="4"/>
    <x v="32"/>
    <s v="გურჯაანი, მარჯანიშვილის ქ. №35 (იყო ქ. გურჯაანი, კოსტავას შესახვევი 1 N4  (თბილისი კოსტავას 67, ბინა 71)"/>
    <n v="37891"/>
    <n v="34560"/>
  </r>
  <r>
    <s v="236035517"/>
    <x v="15"/>
    <x v="4"/>
    <x v="33"/>
    <s v="დედოფლისწყარო, ნატროშვილის ქუჩა (ყოფილი ჰერეთის 22)"/>
    <n v="11856"/>
    <n v="11856"/>
  </r>
  <r>
    <s v="231169507"/>
    <x v="167"/>
    <x v="4"/>
    <x v="34"/>
    <s v="თელავი, ალადაშვილის №2"/>
    <n v="750"/>
    <n v="536"/>
  </r>
  <r>
    <s v="231169810"/>
    <x v="168"/>
    <x v="4"/>
    <x v="34"/>
    <s v="თელავი, ალადაშვილის ქ. N6"/>
    <n v="3384"/>
    <n v="3384"/>
  </r>
  <r>
    <s v="231184232"/>
    <x v="93"/>
    <x v="4"/>
    <x v="34"/>
    <s v="თელავი, ალადაშვილის ქ.№2"/>
    <n v="6433"/>
    <n v="5462"/>
  </r>
  <r>
    <s v="404865981"/>
    <x v="169"/>
    <x v="4"/>
    <x v="34"/>
    <s v="ქ. თელავი, სეხნიაშვილის ქ. N1"/>
    <n v="708"/>
    <n v="707"/>
  </r>
  <r>
    <s v="404865981"/>
    <x v="165"/>
    <x v="4"/>
    <x v="34"/>
    <s v="თელავი, ჯორჯიაშვილის ქ. №15 (ქ. თბილისი, ჭავჭავაძის N20)"/>
    <n v="39274"/>
    <n v="29730"/>
  </r>
  <r>
    <s v="404869567"/>
    <x v="170"/>
    <x v="4"/>
    <x v="35"/>
    <s v="ლაგოდეხი. ჯანელიძის ქუჩა"/>
    <n v="31542"/>
    <n v="24486"/>
  </r>
  <r>
    <s v="404902735"/>
    <x v="171"/>
    <x v="4"/>
    <x v="36"/>
    <s v="საგარეჯო, ჭავჭავაძის ქ. №3ა (თბილისი, ვაჟა-ფშაველას III კვ. 27 ა კორპ.)"/>
    <n v="1010"/>
    <n v="1010"/>
  </r>
  <r>
    <s v="404907730"/>
    <x v="131"/>
    <x v="4"/>
    <x v="36"/>
    <s v="იორმუღანლო"/>
    <n v="7343"/>
    <n v="1953"/>
  </r>
  <r>
    <s v="404907730"/>
    <x v="131"/>
    <x v="4"/>
    <x v="36"/>
    <s v="საგარეჯო, კახეთის გზატკეცილი №13 (თბილისი კოსტავას 67, ბინა 71)"/>
    <n v="31846"/>
    <n v="29592"/>
  </r>
  <r>
    <s v="205250967"/>
    <x v="172"/>
    <x v="4"/>
    <x v="37"/>
    <s v="სიღნაღი, რუსთაველის ქ. N2"/>
    <n v="143"/>
    <n v="0"/>
  </r>
  <r>
    <s v="404869567"/>
    <x v="173"/>
    <x v="4"/>
    <x v="37"/>
    <s v="სიღნაღი, წნორი, მშვიდობის ქუჩა (თბილისი, ალ. ყაზბეგის №34)"/>
    <n v="23841"/>
    <n v="20838"/>
  </r>
  <r>
    <s v="404865981"/>
    <x v="165"/>
    <x v="4"/>
    <x v="38"/>
    <s v="ყვარელი,ი.ჭავჭავაძის ქ.N3ა. (ქ. თბილისი, ჭავჭავაძის N20)"/>
    <n v="17747"/>
    <n v="15804"/>
  </r>
  <r>
    <s v="404907730"/>
    <x v="131"/>
    <x v="5"/>
    <x v="39"/>
    <s v="დუშეთი,_x0009_სტალინის ქ. №71 (თბილისი კოსტავას 67, ბინა 71)"/>
    <n v="17069"/>
    <n v="14537"/>
  </r>
  <r>
    <s v="236035517"/>
    <x v="15"/>
    <x v="5"/>
    <x v="40"/>
    <s v="თიანეთი, რუსთაველის ქ. # 75"/>
    <n v="5012"/>
    <n v="5012"/>
  </r>
  <r>
    <s v="236035465"/>
    <x v="174"/>
    <x v="5"/>
    <x v="41"/>
    <s v="მცხეთა, კოსტავას ქ.№28"/>
    <n v="29592"/>
    <n v="27933"/>
  </r>
  <r>
    <s v="236035553"/>
    <x v="175"/>
    <x v="5"/>
    <x v="41"/>
    <s v="მცხეთა, ქსანი"/>
    <n v="1172"/>
    <n v="1172"/>
  </r>
  <r>
    <s v="236035820"/>
    <x v="176"/>
    <x v="5"/>
    <x v="41"/>
    <s v="მცხეთა, ნიჩბისი"/>
    <n v="817"/>
    <n v="813"/>
  </r>
  <r>
    <s v="236036160"/>
    <x v="177"/>
    <x v="5"/>
    <x v="41"/>
    <s v="მცხეთა, ლისი"/>
    <n v="970"/>
    <n v="577"/>
  </r>
  <r>
    <s v="401993508"/>
    <x v="178"/>
    <x v="5"/>
    <x v="41"/>
    <s v="ქ. მცხეთა, სამხედროს ქ. N20"/>
    <n v="1887"/>
    <n v="1887"/>
  </r>
  <r>
    <s v="436039984"/>
    <x v="179"/>
    <x v="5"/>
    <x v="41"/>
    <s v="მცხეთა, სოფელი მუხრანი."/>
    <n v="288"/>
    <n v="288"/>
  </r>
  <r>
    <s v="236035517"/>
    <x v="15"/>
    <x v="5"/>
    <x v="42"/>
    <s v="სტეფანწმინდა, ალ. ყაზბეგის ქ. # 35"/>
    <n v="1187"/>
    <n v="944"/>
  </r>
  <r>
    <s v="236035517"/>
    <x v="180"/>
    <x v="6"/>
    <x v="43"/>
    <s v="ამბროლაური, ბრატისლავა-რაჭის ქ.N11"/>
    <n v="5669"/>
    <n v="5062"/>
  </r>
  <r>
    <s v="236035517"/>
    <x v="15"/>
    <x v="6"/>
    <x v="44"/>
    <s v="ლენტეხი, დავით აღმაშენებლის ქ N1"/>
    <n v="1650"/>
    <n v="1603"/>
  </r>
  <r>
    <s v="236035517"/>
    <x v="15"/>
    <x v="6"/>
    <x v="45"/>
    <s v="ონი, ვახტანგ VI ქ. N10"/>
    <n v="3436"/>
    <n v="2928"/>
  </r>
  <r>
    <s v="236035517"/>
    <x v="15"/>
    <x v="6"/>
    <x v="46"/>
    <s v="ცაგერი, რუსთაველის ქ N31"/>
    <n v="4643"/>
    <n v="3575"/>
  </r>
  <r>
    <s v="222432687"/>
    <x v="181"/>
    <x v="7"/>
    <x v="47"/>
    <s v="აბაშა,ჩიქოვანის15"/>
    <n v="7905"/>
    <n v="4908"/>
  </r>
  <r>
    <s v="404476205"/>
    <x v="182"/>
    <x v="7"/>
    <x v="47"/>
    <s v="აბაშა, თავისუფლების ქ. # 141"/>
    <n v="10299"/>
    <n v="6062"/>
  </r>
  <r>
    <s v="219992747"/>
    <x v="183"/>
    <x v="7"/>
    <x v="48"/>
    <s v="ზუგდიდი, მ.კოსტავას ქ. №28"/>
    <n v="5068"/>
    <n v="3723"/>
  </r>
  <r>
    <s v="219999303"/>
    <x v="184"/>
    <x v="7"/>
    <x v="48"/>
    <s v="ზუგდიდი, ხელაიას ქ. №3 (იურიდ. -  ჯანაშიას ქ №2)"/>
    <n v="1367"/>
    <n v="929"/>
  </r>
  <r>
    <s v="220004616"/>
    <x v="185"/>
    <x v="7"/>
    <x v="48"/>
    <s v="ზუგდიდი, ცოტნე დადიანის ქ. №1"/>
    <n v="2999"/>
    <n v="1353"/>
  </r>
  <r>
    <s v="220007061"/>
    <x v="186"/>
    <x v="7"/>
    <x v="48"/>
    <s v="ზუგდიდი, კოსტავას ქ.№1"/>
    <n v="5520"/>
    <n v="5368"/>
  </r>
  <r>
    <s v="220341841"/>
    <x v="187"/>
    <x v="7"/>
    <x v="48"/>
    <s v="ზუგდიდი, გამსახურდიას გამზირი 41ა"/>
    <n v="2050"/>
    <n v="1530"/>
  </r>
  <r>
    <s v="220395347"/>
    <x v="188"/>
    <x v="7"/>
    <x v="48"/>
    <s v="ზუგდიდი. კ. გამსახურდიას ქ. N26"/>
    <n v="10595"/>
    <n v="10595"/>
  </r>
  <r>
    <s v="404476205"/>
    <x v="189"/>
    <x v="7"/>
    <x v="48"/>
    <s v="ზუგდიდი, გამსახურდიას ქ. # 206"/>
    <n v="43633"/>
    <n v="28691"/>
  </r>
  <r>
    <s v="404476205"/>
    <x v="190"/>
    <x v="7"/>
    <x v="48"/>
    <s v="ზუგდიდი. კოსტავას N1"/>
    <n v="3128"/>
    <n v="3128"/>
  </r>
  <r>
    <s v="404476205"/>
    <x v="191"/>
    <x v="7"/>
    <x v="49"/>
    <s v="მარტვილი, მშვიდობის ქ. # 111"/>
    <n v="23350"/>
    <n v="18297"/>
  </r>
  <r>
    <s v="435428299"/>
    <x v="192"/>
    <x v="7"/>
    <x v="49"/>
    <s v="მარტვილი,გამსახურდიას ქ. N14"/>
    <n v="8543"/>
    <n v="6135"/>
  </r>
  <r>
    <s v="435892483"/>
    <x v="193"/>
    <x v="7"/>
    <x v="50"/>
    <s v="მესტია, ი.გაბლიანის ქ.N13."/>
    <n v="3798"/>
    <n v="2840"/>
  </r>
  <r>
    <s v="239866542"/>
    <x v="194"/>
    <x v="7"/>
    <x v="51"/>
    <s v="სენაკი, რუსთაველის ქ. №112"/>
    <n v="2991"/>
    <n v="2241"/>
  </r>
  <r>
    <s v="239866551"/>
    <x v="195"/>
    <x v="7"/>
    <x v="51"/>
    <s v="სენაკი, რუსთაველის ქ.№114"/>
    <n v="12197"/>
    <n v="7114"/>
  </r>
  <r>
    <s v="239890668"/>
    <x v="196"/>
    <x v="7"/>
    <x v="51"/>
    <s v="სენაკი, რუსთაველის ქ. №128"/>
    <n v="3486"/>
    <n v="2652"/>
  </r>
  <r>
    <s v="404869567"/>
    <x v="197"/>
    <x v="7"/>
    <x v="51"/>
    <s v="სენაკი,რუსთაველის ქ.110"/>
    <n v="13186"/>
    <n v="9693"/>
  </r>
  <r>
    <s v="439863480"/>
    <x v="198"/>
    <x v="7"/>
    <x v="51"/>
    <s v="ქ.სენაკი, რუსთაველის ქ.N168"/>
    <n v="1863"/>
    <n v="1863"/>
  </r>
  <r>
    <s v="439864185"/>
    <x v="199"/>
    <x v="7"/>
    <x v="51"/>
    <s v="სენაკი, ჭყონდიდელის ქ.N1"/>
    <n v="544"/>
    <n v="544"/>
  </r>
  <r>
    <s v="202450052"/>
    <x v="200"/>
    <x v="7"/>
    <x v="52"/>
    <s v="ქ. ფოთი, ერეკლე – II - ის ქუჩა N40"/>
    <n v="1466"/>
    <n v="1341"/>
  </r>
  <r>
    <s v="215082746"/>
    <x v="201"/>
    <x v="7"/>
    <x v="52"/>
    <s v="ფოთი, წმინდა გიორგის ქ.№25"/>
    <n v="9234"/>
    <n v="8117"/>
  </r>
  <r>
    <s v="215083898"/>
    <x v="202"/>
    <x v="7"/>
    <x v="52"/>
    <s v="ფოთი, სამეგრელოს ქ.#6"/>
    <n v="4873"/>
    <n v="3323"/>
  </r>
  <r>
    <s v="215139124"/>
    <x v="203"/>
    <x v="7"/>
    <x v="52"/>
    <s v="ფოთი, დავითაიას ქ.№1"/>
    <n v="3124"/>
    <n v="3124"/>
  </r>
  <r>
    <s v="404476205"/>
    <x v="204"/>
    <x v="7"/>
    <x v="52"/>
    <s v="ფოთი, კ. გამსახურდიას ქ. # 6"/>
    <n v="10442"/>
    <n v="7597"/>
  </r>
  <r>
    <s v="415085286"/>
    <x v="205"/>
    <x v="7"/>
    <x v="52"/>
    <s v="რუსთაველის რკალი N24"/>
    <n v="1764"/>
    <n v="1730"/>
  </r>
  <r>
    <s v="415097503"/>
    <x v="206"/>
    <x v="7"/>
    <x v="52"/>
    <s v="ფოთი, ჭანტურიას ქ.N16"/>
    <n v="3401"/>
    <n v="3401"/>
  </r>
  <r>
    <s v="404476205"/>
    <x v="207"/>
    <x v="7"/>
    <x v="53"/>
    <s v="ჩხოროწყუ, აღმაშენებლის ქ. # 19"/>
    <n v="15526"/>
    <n v="11409"/>
  </r>
  <r>
    <s v="242739961"/>
    <x v="208"/>
    <x v="7"/>
    <x v="54"/>
    <s v="წალენჯიხა, ჯვარი"/>
    <n v="1599"/>
    <n v="1599"/>
  </r>
  <r>
    <s v="404476205"/>
    <x v="209"/>
    <x v="7"/>
    <x v="54"/>
    <s v="წალენჯიხა, ჭურღულიას ქ. # 6"/>
    <n v="17591"/>
    <n v="14650"/>
  </r>
  <r>
    <s v="442728657"/>
    <x v="210"/>
    <x v="7"/>
    <x v="54"/>
    <s v="წალენჯიხა, თამარ-მეფის ქ. №9"/>
    <n v="2574"/>
    <n v="1964"/>
  </r>
  <r>
    <s v="244688539"/>
    <x v="211"/>
    <x v="7"/>
    <x v="55"/>
    <s v="ხობი, ჭყონდიდელის ქ. №4"/>
    <n v="817"/>
    <n v="756"/>
  </r>
  <r>
    <s v="404476205"/>
    <x v="212"/>
    <x v="7"/>
    <x v="55"/>
    <s v="ჭყონდიდელის ქ.N2"/>
    <n v="17334"/>
    <n v="12493"/>
  </r>
  <r>
    <s v="444549883"/>
    <x v="213"/>
    <x v="7"/>
    <x v="55"/>
    <s v="ხობი, ც.დადიანის N206."/>
    <n v="392"/>
    <n v="392"/>
  </r>
  <r>
    <s v="404865963"/>
    <x v="214"/>
    <x v="8"/>
    <x v="56"/>
    <s v="ადიგენი, არტემ ბალახაშვილის ქ. №11 (არტემ ბალახაშვილის ქ. №17 (თბილისი, ი. ჭავჭავაძის გამზირი №20)"/>
    <n v="10599"/>
    <n v="7839"/>
  </r>
  <r>
    <s v="236035517"/>
    <x v="15"/>
    <x v="8"/>
    <x v="57"/>
    <s v="ასპინძა, ვარძიის ქუჩა N75"/>
    <n v="1101"/>
    <n v="302"/>
  </r>
  <r>
    <s v="404865963"/>
    <x v="215"/>
    <x v="8"/>
    <x v="57"/>
    <s v="დაბა ასპინძა,შალვა ახალციხელის N1ა."/>
    <n v="5816"/>
    <n v="5816"/>
  </r>
  <r>
    <s v="404865963"/>
    <x v="214"/>
    <x v="8"/>
    <x v="58"/>
    <s v="ახალქალაქი, აღმაშენებლის ქ. N31"/>
    <n v="24481"/>
    <n v="22197"/>
  </r>
  <r>
    <s v="224070181"/>
    <x v="216"/>
    <x v="8"/>
    <x v="59"/>
    <s v="ახალციხე, თამარაშვილის ქ. 12"/>
    <n v="157"/>
    <n v="52"/>
  </r>
  <r>
    <s v="404865963"/>
    <x v="214"/>
    <x v="8"/>
    <x v="59"/>
    <s v="ახალციხე, რუსთაველის ქ. N105ა"/>
    <n v="22682"/>
    <n v="17939"/>
  </r>
  <r>
    <s v="424067306"/>
    <x v="217"/>
    <x v="8"/>
    <x v="59"/>
    <s v="ახალციხე, ახალქალაქის გზატკეცილი ჩიხი N3"/>
    <n v="7265"/>
    <n v="7072"/>
  </r>
  <r>
    <s v="404907730"/>
    <x v="131"/>
    <x v="8"/>
    <x v="60"/>
    <s v="ბორჯომი, სააკაძის ქ. №3 (თბილისი, კოსტავას ქ. №67, ბ.71)"/>
    <n v="21848"/>
    <n v="19522"/>
  </r>
  <r>
    <s v="404865963"/>
    <x v="214"/>
    <x v="8"/>
    <x v="61"/>
    <s v="ნინოწმინდა, თავისუფლების ქ. N48"/>
    <n v="18841"/>
    <n v="14627"/>
  </r>
  <r>
    <s v="225364842"/>
    <x v="218"/>
    <x v="9"/>
    <x v="62"/>
    <s v="ბოლნისი, დაბა კაზრეთი"/>
    <n v="1402"/>
    <n v="1402"/>
  </r>
  <r>
    <s v="225365315"/>
    <x v="219"/>
    <x v="9"/>
    <x v="62"/>
    <s v="ბოლნისი, ქვეში"/>
    <n v="4031"/>
    <n v="4007"/>
  </r>
  <r>
    <s v="225368330"/>
    <x v="220"/>
    <x v="9"/>
    <x v="62"/>
    <s v="ბოლნისი, დ.აღმაშენებლის ქ.№25"/>
    <n v="13278"/>
    <n v="13278"/>
  </r>
  <r>
    <s v="225379658"/>
    <x v="221"/>
    <x v="9"/>
    <x v="62"/>
    <s v="ბოლნისი. ს.ს.ორბელიანის 122"/>
    <n v="6665"/>
    <n v="6665"/>
  </r>
  <r>
    <s v="225379845"/>
    <x v="222"/>
    <x v="9"/>
    <x v="62"/>
    <s v="ბოლნისი, დ. აღმაშენებლის N25"/>
    <n v="5808"/>
    <n v="1911"/>
  </r>
  <r>
    <s v="404878888"/>
    <x v="223"/>
    <x v="9"/>
    <x v="62"/>
    <s v="ბოლნისი, დ. აღმაშენებლის ქ.№25 (თბილისი, ფალიაშვილის/მოსაშვილის ქ.№85/24)"/>
    <n v="12788"/>
    <n v="2330"/>
  </r>
  <r>
    <s v="405076420"/>
    <x v="224"/>
    <x v="9"/>
    <x v="62"/>
    <s v="ბოლნისი,დ.აღმაშენებლის ქ.N25"/>
    <n v="6286"/>
    <n v="6286"/>
  </r>
  <r>
    <s v="226525043"/>
    <x v="225"/>
    <x v="9"/>
    <x v="63"/>
    <s v="გარდაბანი, კუმისი"/>
    <n v="1314"/>
    <n v="652"/>
  </r>
  <r>
    <s v="404907730"/>
    <x v="131"/>
    <x v="9"/>
    <x v="63"/>
    <s v="გარდაბანი, მარტყოფი (თბილისი, კოსტავას ქ. №67, ბ.71)"/>
    <n v="5952"/>
    <n v="3738"/>
  </r>
  <r>
    <s v="404907730"/>
    <x v="131"/>
    <x v="9"/>
    <x v="63"/>
    <s v="გარდაბანი, სართიჭალა (თბილისი, კოსტავას ქ. 67 ბ.71)"/>
    <n v="7579"/>
    <n v="6010"/>
  </r>
  <r>
    <s v="404907730"/>
    <x v="131"/>
    <x v="9"/>
    <x v="63"/>
    <s v="ქ. გარდაბანი, ლესელიძის ქ. N1(იყო დ.აღმაშენებლის №27 (თბილისი კოსტავას 67, ბინა 71)"/>
    <n v="29835"/>
    <n v="19515"/>
  </r>
  <r>
    <s v="416311556"/>
    <x v="226"/>
    <x v="9"/>
    <x v="63"/>
    <s v="აღმაშენებლის ქ.2"/>
    <n v="5983"/>
    <n v="5983"/>
  </r>
  <r>
    <s v="404878888"/>
    <x v="223"/>
    <x v="9"/>
    <x v="64"/>
    <s v="დმანისი, წმინდა ნინოს ქ. №37 (თბილისი ფალიაშვილი/მოსაშვილის ქ.№85/24)"/>
    <n v="3121"/>
    <n v="866"/>
  </r>
  <r>
    <s v="405076420"/>
    <x v="227"/>
    <x v="9"/>
    <x v="64"/>
    <s v="დმანისი. წმინდა ნინოს ქ. N37"/>
    <n v="9270"/>
    <n v="9270"/>
  </r>
  <r>
    <s v="230805117"/>
    <x v="228"/>
    <x v="9"/>
    <x v="65"/>
    <s v="საქართველო, თეთრიწყაროს რაიონი, დაბა მანგლისი, გორგასლის ქ., №22"/>
    <n v="1099"/>
    <n v="771"/>
  </r>
  <r>
    <s v="236035517"/>
    <x v="229"/>
    <x v="9"/>
    <x v="65"/>
    <s v="თეთრიწყარო,რუსთაველის ქ."/>
    <n v="7823"/>
    <n v="4205"/>
  </r>
  <r>
    <s v="212002580"/>
    <x v="121"/>
    <x v="9"/>
    <x v="66"/>
    <s v="მარნეული, სულხან-საბას ქ. №58"/>
    <n v="1765"/>
    <n v="1375"/>
  </r>
  <r>
    <s v="234178378"/>
    <x v="230"/>
    <x v="9"/>
    <x v="66"/>
    <s v="მარნეული, 26 მაისის ქ. №80"/>
    <n v="3236"/>
    <n v="3163"/>
  </r>
  <r>
    <s v="404476205"/>
    <x v="231"/>
    <x v="9"/>
    <x v="66"/>
    <s v="ქ.მარნეული, რუსთაველის ქუჩა."/>
    <n v="227"/>
    <n v="227"/>
  </r>
  <r>
    <s v="404907730"/>
    <x v="131"/>
    <x v="9"/>
    <x v="66"/>
    <s v="მარნეული, რუსთაველის ქ. №112  (თბილისი, კოსტავას ქ. №67, ბ.71)"/>
    <n v="72689"/>
    <n v="64213"/>
  </r>
  <r>
    <s v="404907730"/>
    <x v="131"/>
    <x v="9"/>
    <x v="66"/>
    <s v="სადახლო"/>
    <n v="8218"/>
    <n v="5362"/>
  </r>
  <r>
    <s v="404932016"/>
    <x v="232"/>
    <x v="9"/>
    <x v="66"/>
    <s v="ქ. მარნეული. 26 მაისის ქუჩა (თბილისი. ვაჟა–ფშაველას გამზ. 35)"/>
    <n v="25202"/>
    <n v="16123"/>
  </r>
  <r>
    <s v="212002580"/>
    <x v="121"/>
    <x v="9"/>
    <x v="67"/>
    <s v="რუსთავი, მესხიშილის ქ. N3ა"/>
    <n v="4151"/>
    <n v="2370"/>
  </r>
  <r>
    <s v="216293311"/>
    <x v="233"/>
    <x v="9"/>
    <x v="67"/>
    <s v="ქ. რუსთავი, თოდრიასქ.N17"/>
    <n v="80"/>
    <n v="39"/>
  </r>
  <r>
    <s v="216314977"/>
    <x v="234"/>
    <x v="9"/>
    <x v="67"/>
    <s v="რუსთავი, მესხიშვილის ქ.№1-ა"/>
    <n v="65332"/>
    <n v="57764"/>
  </r>
  <r>
    <s v="216452265"/>
    <x v="235"/>
    <x v="9"/>
    <x v="67"/>
    <s v="რუსთავი, გაგარინის ქ. N12"/>
    <n v="3533"/>
    <n v="3186"/>
  </r>
  <r>
    <s v="216453219"/>
    <x v="236"/>
    <x v="9"/>
    <x v="67"/>
    <s v="რუსთავი, გიორგაძის ქ. №6"/>
    <n v="4183"/>
    <n v="2804"/>
  </r>
  <r>
    <s v="416289947"/>
    <x v="237"/>
    <x v="9"/>
    <x v="67"/>
    <s v="რუსთავი, VII მ/რ"/>
    <n v="9137"/>
    <n v="6486"/>
  </r>
  <r>
    <s v="416294566"/>
    <x v="238"/>
    <x v="9"/>
    <x v="67"/>
    <s v="ქ.რუსთავი, ოდიშარიას ქ.N19."/>
    <n v="16544"/>
    <n v="15120"/>
  </r>
  <r>
    <s v="416294566"/>
    <x v="239"/>
    <x v="9"/>
    <x v="67"/>
    <s v="ქ. რუსთავი,მე-19 მკრ. სახლიN5 მიმდ. ტერ"/>
    <n v="329"/>
    <n v="329"/>
  </r>
  <r>
    <s v="416328922"/>
    <x v="240"/>
    <x v="9"/>
    <x v="67"/>
    <s v="ქ.რუსთავი, 21 მ/რ. N2 ბინის მიმდებარე ტერიტორია."/>
    <n v="207"/>
    <n v="207"/>
  </r>
  <r>
    <s v="236035517"/>
    <x v="15"/>
    <x v="9"/>
    <x v="68"/>
    <s v="წალკა, ექვთიმე თაყაიშვილის ქ. # 4"/>
    <n v="7624"/>
    <n v="6927"/>
  </r>
  <r>
    <s v="212002580"/>
    <x v="121"/>
    <x v="10"/>
    <x v="69"/>
    <s v="გორი, ცხინვალის გზატკეცილი N12"/>
    <n v="10839"/>
    <n v="6893"/>
  </r>
  <r>
    <s v="217879115"/>
    <x v="241"/>
    <x v="10"/>
    <x v="69"/>
    <s v="გორი, ჭავჭავაძის ქ.N8"/>
    <n v="5559"/>
    <n v="4599"/>
  </r>
  <r>
    <s v="217879598"/>
    <x v="242"/>
    <x v="10"/>
    <x v="69"/>
    <s v="გორი, შინდისი"/>
    <n v="16"/>
    <n v="1"/>
  </r>
  <r>
    <s v="218071681"/>
    <x v="243"/>
    <x v="10"/>
    <x v="69"/>
    <s v="გორი, ცხინვალის გზატკეცილი N14"/>
    <n v="69"/>
    <n v="69"/>
  </r>
  <r>
    <s v="417875375"/>
    <x v="244"/>
    <x v="10"/>
    <x v="69"/>
    <s v="გორი, მშვიდობის ქ. №12"/>
    <n v="389"/>
    <n v="279"/>
  </r>
  <r>
    <s v="417876711"/>
    <x v="245"/>
    <x v="10"/>
    <x v="69"/>
    <s v="გორი, ცხინვალის გზატკეცილი №14"/>
    <n v="56502"/>
    <n v="40337"/>
  </r>
  <r>
    <s v="417883945"/>
    <x v="246"/>
    <x v="10"/>
    <x v="69"/>
    <s v="გორი. სუხიშვილის ქ. N63"/>
    <n v="2769"/>
    <n v="2769"/>
  </r>
  <r>
    <s v="404908043"/>
    <x v="16"/>
    <x v="10"/>
    <x v="70"/>
    <s v="კასპი, გიორგი სააკაძის ქ. №27ბ (იყო გიორგი სააკაძის ქ. №110) (თბილისი, ჯ. ბაგრატიონის ქ. №6ა)"/>
    <n v="28056"/>
    <n v="23863"/>
  </r>
  <r>
    <s v="432539782"/>
    <x v="247"/>
    <x v="10"/>
    <x v="70"/>
    <s v="კასპი, სააკაძის ქ. №110"/>
    <n v="554"/>
    <n v="309"/>
  </r>
  <r>
    <s v="240886920"/>
    <x v="213"/>
    <x v="10"/>
    <x v="71"/>
    <s v="ქარელი, პუშკინის ქ. #181"/>
    <n v="1619"/>
    <n v="1083"/>
  </r>
  <r>
    <s v="405108477"/>
    <x v="248"/>
    <x v="10"/>
    <x v="71"/>
    <s v="ქარელი, ზ.ფანასკერტელის ქ.N30"/>
    <n v="19687"/>
    <n v="15123"/>
  </r>
  <r>
    <s v="243861228"/>
    <x v="249"/>
    <x v="10"/>
    <x v="72"/>
    <s v="ხაშური,  შ. რუსთაველის #196"/>
    <n v="6293"/>
    <n v="5595"/>
  </r>
  <r>
    <s v="404878888"/>
    <x v="223"/>
    <x v="10"/>
    <x v="72"/>
    <s v="ხაშური, რუსთაველის ქ. №40 (თბილისი ფალიაშვილი/მოსაშვილის ქ.№85/24)"/>
    <n v="6466"/>
    <n v="2088"/>
  </r>
  <r>
    <s v="404980231"/>
    <x v="250"/>
    <x v="10"/>
    <x v="72"/>
    <s v="ხაშური, რუსთაველის ქ.N40."/>
    <n v="12977"/>
    <n v="12977"/>
  </r>
  <r>
    <s v="405060437"/>
    <x v="251"/>
    <x v="10"/>
    <x v="72"/>
    <s v="რუსთაველის N40"/>
    <n v="17212"/>
    <n v="17212"/>
  </r>
  <r>
    <s v="443855375"/>
    <x v="252"/>
    <x v="10"/>
    <x v="72"/>
    <s v="ხაშური, ლესელიძის ქ. N10ა"/>
    <n v="220"/>
    <n v="1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385" firstHeaderRow="0" firstDataRow="1" firstDataCol="1"/>
  <pivotFields count="7">
    <pivotField showAll="0"/>
    <pivotField axis="axisRow" showAll="0">
      <items count="254">
        <item x="241"/>
        <item x="125"/>
        <item x="218"/>
        <item x="166"/>
        <item x="127"/>
        <item x="187"/>
        <item x="88"/>
        <item x="36"/>
        <item x="141"/>
        <item x="20"/>
        <item x="120"/>
        <item x="175"/>
        <item x="177"/>
        <item x="189"/>
        <item x="6"/>
        <item x="137"/>
        <item x="43"/>
        <item x="226"/>
        <item x="184"/>
        <item x="234"/>
        <item x="182"/>
        <item x="191"/>
        <item x="204"/>
        <item x="207"/>
        <item x="209"/>
        <item x="231"/>
        <item x="144"/>
        <item x="212"/>
        <item x="163"/>
        <item x="99"/>
        <item x="7"/>
        <item x="52"/>
        <item x="67"/>
        <item x="31"/>
        <item x="104"/>
        <item x="44"/>
        <item x="68"/>
        <item x="190"/>
        <item x="76"/>
        <item x="105"/>
        <item x="143"/>
        <item x="11"/>
        <item x="17"/>
        <item x="161"/>
        <item x="71"/>
        <item x="145"/>
        <item x="159"/>
        <item x="4"/>
        <item x="160"/>
        <item x="186"/>
        <item x="1"/>
        <item x="81"/>
        <item x="147"/>
        <item x="45"/>
        <item x="249"/>
        <item x="146"/>
        <item x="134"/>
        <item x="132"/>
        <item x="119"/>
        <item x="154"/>
        <item x="117"/>
        <item x="233"/>
        <item x="46"/>
        <item x="2"/>
        <item x="149"/>
        <item x="48"/>
        <item x="38"/>
        <item x="208"/>
        <item x="80"/>
        <item x="168"/>
        <item x="42"/>
        <item x="248"/>
        <item x="70"/>
        <item x="195"/>
        <item x="197"/>
        <item x="188"/>
        <item x="203"/>
        <item x="211"/>
        <item x="250"/>
        <item x="224"/>
        <item x="3"/>
        <item x="222"/>
        <item x="220"/>
        <item x="101"/>
        <item x="21"/>
        <item x="30"/>
        <item x="112"/>
        <item x="240"/>
        <item x="22"/>
        <item x="27"/>
        <item x="200"/>
        <item x="138"/>
        <item x="237"/>
        <item x="74"/>
        <item x="225"/>
        <item x="206"/>
        <item x="228"/>
        <item x="235"/>
        <item x="230"/>
        <item x="192"/>
        <item x="232"/>
        <item x="19"/>
        <item x="34"/>
        <item x="193"/>
        <item x="86"/>
        <item x="198"/>
        <item x="174"/>
        <item x="176"/>
        <item x="129"/>
        <item x="140"/>
        <item x="91"/>
        <item x="213"/>
        <item x="180"/>
        <item x="229"/>
        <item x="238"/>
        <item x="130"/>
        <item x="64"/>
        <item x="5"/>
        <item x="108"/>
        <item x="196"/>
        <item x="172"/>
        <item x="185"/>
        <item x="10"/>
        <item x="9"/>
        <item x="169"/>
        <item x="215"/>
        <item x="59"/>
        <item x="98"/>
        <item x="219"/>
        <item x="242"/>
        <item x="73"/>
        <item x="107"/>
        <item x="18"/>
        <item x="178"/>
        <item x="170"/>
        <item x="227"/>
        <item x="246"/>
        <item x="128"/>
        <item x="32"/>
        <item x="56"/>
        <item x="239"/>
        <item x="221"/>
        <item x="158"/>
        <item x="35"/>
        <item x="72"/>
        <item x="139"/>
        <item x="37"/>
        <item x="194"/>
        <item x="151"/>
        <item x="202"/>
        <item x="111"/>
        <item x="216"/>
        <item x="78"/>
        <item x="243"/>
        <item x="90"/>
        <item x="53"/>
        <item x="252"/>
        <item x="29"/>
        <item x="135"/>
        <item x="83"/>
        <item x="58"/>
        <item x="89"/>
        <item x="114"/>
        <item x="121"/>
        <item x="0"/>
        <item x="251"/>
        <item x="244"/>
        <item x="173"/>
        <item x="217"/>
        <item x="201"/>
        <item x="93"/>
        <item x="122"/>
        <item x="153"/>
        <item x="157"/>
        <item x="51"/>
        <item x="245"/>
        <item x="65"/>
        <item x="115"/>
        <item x="152"/>
        <item x="49"/>
        <item x="33"/>
        <item x="150"/>
        <item x="92"/>
        <item x="113"/>
        <item x="183"/>
        <item x="61"/>
        <item x="69"/>
        <item x="47"/>
        <item x="77"/>
        <item x="62"/>
        <item x="167"/>
        <item x="102"/>
        <item x="63"/>
        <item x="171"/>
        <item x="136"/>
        <item x="96"/>
        <item x="210"/>
        <item x="54"/>
        <item x="164"/>
        <item x="118"/>
        <item x="247"/>
        <item x="8"/>
        <item x="75"/>
        <item x="23"/>
        <item x="16"/>
        <item x="55"/>
        <item x="94"/>
        <item x="223"/>
        <item x="50"/>
        <item x="25"/>
        <item x="95"/>
        <item x="84"/>
        <item x="179"/>
        <item x="103"/>
        <item x="124"/>
        <item x="15"/>
        <item x="162"/>
        <item x="109"/>
        <item x="39"/>
        <item x="66"/>
        <item x="97"/>
        <item x="79"/>
        <item x="142"/>
        <item x="28"/>
        <item x="57"/>
        <item x="123"/>
        <item x="199"/>
        <item x="85"/>
        <item x="106"/>
        <item x="126"/>
        <item x="110"/>
        <item x="87"/>
        <item x="165"/>
        <item x="214"/>
        <item x="133"/>
        <item x="205"/>
        <item x="40"/>
        <item x="236"/>
        <item x="60"/>
        <item x="82"/>
        <item x="26"/>
        <item x="155"/>
        <item x="12"/>
        <item x="156"/>
        <item x="148"/>
        <item x="24"/>
        <item x="181"/>
        <item x="41"/>
        <item x="13"/>
        <item x="14"/>
        <item x="116"/>
        <item x="100"/>
        <item x="131"/>
        <item t="default"/>
      </items>
    </pivotField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Row" showAll="0">
      <items count="74">
        <item x="47"/>
        <item x="56"/>
        <item x="43"/>
        <item x="57"/>
        <item x="58"/>
        <item x="59"/>
        <item x="31"/>
        <item x="0"/>
        <item x="19"/>
        <item x="62"/>
        <item x="60"/>
        <item x="63"/>
        <item x="9"/>
        <item x="69"/>
        <item x="32"/>
        <item x="33"/>
        <item x="10"/>
        <item x="64"/>
        <item x="39"/>
        <item x="11"/>
        <item x="20"/>
        <item x="21"/>
        <item x="48"/>
        <item x="65"/>
        <item x="34"/>
        <item x="22"/>
        <item x="40"/>
        <item x="12"/>
        <item x="70"/>
        <item x="13"/>
        <item x="35"/>
        <item x="6"/>
        <item x="44"/>
        <item x="66"/>
        <item x="49"/>
        <item x="50"/>
        <item x="14"/>
        <item x="41"/>
        <item x="15"/>
        <item x="61"/>
        <item x="7"/>
        <item x="45"/>
        <item x="67"/>
        <item x="16"/>
        <item x="36"/>
        <item x="17"/>
        <item x="23"/>
        <item x="24"/>
        <item x="51"/>
        <item x="37"/>
        <item x="25"/>
        <item x="52"/>
        <item x="71"/>
        <item x="1"/>
        <item x="2"/>
        <item x="26"/>
        <item x="42"/>
        <item x="38"/>
        <item x="3"/>
        <item x="8"/>
        <item x="18"/>
        <item x="53"/>
        <item x="46"/>
        <item x="54"/>
        <item x="68"/>
        <item x="27"/>
        <item x="28"/>
        <item x="29"/>
        <item x="72"/>
        <item x="4"/>
        <item x="55"/>
        <item x="30"/>
        <item x="5"/>
        <item t="default"/>
      </items>
    </pivotField>
    <pivotField showAll="0"/>
    <pivotField dataField="1" showAll="0"/>
    <pivotField dataField="1" showAll="0"/>
  </pivotFields>
  <rowFields count="3">
    <field x="2"/>
    <field x="3"/>
    <field x="1"/>
  </rowFields>
  <rowItems count="382">
    <i>
      <x/>
    </i>
    <i r="1">
      <x v="7"/>
    </i>
    <i r="2">
      <x v="14"/>
    </i>
    <i r="2">
      <x v="30"/>
    </i>
    <i r="2">
      <x v="47"/>
    </i>
    <i r="2">
      <x v="50"/>
    </i>
    <i r="2">
      <x v="63"/>
    </i>
    <i r="2">
      <x v="80"/>
    </i>
    <i r="2">
      <x v="117"/>
    </i>
    <i r="2">
      <x v="123"/>
    </i>
    <i r="2">
      <x v="164"/>
    </i>
    <i r="2">
      <x v="201"/>
    </i>
    <i r="1">
      <x v="53"/>
    </i>
    <i r="2">
      <x v="122"/>
    </i>
    <i r="1">
      <x v="54"/>
    </i>
    <i r="2">
      <x v="41"/>
    </i>
    <i r="2">
      <x v="122"/>
    </i>
    <i r="2">
      <x v="242"/>
    </i>
    <i r="1">
      <x v="58"/>
    </i>
    <i r="2">
      <x v="122"/>
    </i>
    <i r="1">
      <x v="69"/>
    </i>
    <i r="2">
      <x v="248"/>
    </i>
    <i r="1">
      <x v="72"/>
    </i>
    <i r="2">
      <x v="122"/>
    </i>
    <i>
      <x v="1"/>
    </i>
    <i r="1">
      <x v="31"/>
    </i>
    <i r="2">
      <x v="204"/>
    </i>
    <i r="2">
      <x v="215"/>
    </i>
    <i r="2">
      <x v="249"/>
    </i>
    <i r="1">
      <x v="40"/>
    </i>
    <i r="2">
      <x v="42"/>
    </i>
    <i r="2">
      <x v="204"/>
    </i>
    <i r="1">
      <x v="59"/>
    </i>
    <i r="2">
      <x v="101"/>
    </i>
    <i r="2">
      <x v="132"/>
    </i>
    <i>
      <x v="2"/>
    </i>
    <i r="1">
      <x v="12"/>
    </i>
    <i r="2">
      <x v="7"/>
    </i>
    <i r="2">
      <x v="9"/>
    </i>
    <i r="2">
      <x v="33"/>
    </i>
    <i r="2">
      <x v="84"/>
    </i>
    <i r="2">
      <x v="85"/>
    </i>
    <i r="2">
      <x v="88"/>
    </i>
    <i r="2">
      <x v="89"/>
    </i>
    <i r="2">
      <x v="102"/>
    </i>
    <i r="2">
      <x v="138"/>
    </i>
    <i r="2">
      <x v="143"/>
    </i>
    <i r="2">
      <x v="157"/>
    </i>
    <i r="2">
      <x v="180"/>
    </i>
    <i r="2">
      <x v="203"/>
    </i>
    <i r="2">
      <x v="209"/>
    </i>
    <i r="2">
      <x v="223"/>
    </i>
    <i r="2">
      <x v="240"/>
    </i>
    <i r="2">
      <x v="245"/>
    </i>
    <i r="1">
      <x v="16"/>
    </i>
    <i r="2">
      <x v="16"/>
    </i>
    <i r="2">
      <x v="35"/>
    </i>
    <i r="2">
      <x v="53"/>
    </i>
    <i r="2">
      <x v="66"/>
    </i>
    <i r="2">
      <x v="70"/>
    </i>
    <i r="2">
      <x v="146"/>
    </i>
    <i r="2">
      <x v="209"/>
    </i>
    <i r="2">
      <x v="218"/>
    </i>
    <i r="2">
      <x v="236"/>
    </i>
    <i r="2">
      <x v="247"/>
    </i>
    <i r="1">
      <x v="19"/>
    </i>
    <i r="2">
      <x v="31"/>
    </i>
    <i r="2">
      <x v="62"/>
    </i>
    <i r="2">
      <x v="65"/>
    </i>
    <i r="2">
      <x v="139"/>
    </i>
    <i r="2">
      <x v="155"/>
    </i>
    <i r="2">
      <x v="164"/>
    </i>
    <i r="2">
      <x v="174"/>
    </i>
    <i r="2">
      <x v="179"/>
    </i>
    <i r="2">
      <x v="187"/>
    </i>
    <i r="2">
      <x v="197"/>
    </i>
    <i r="2">
      <x v="204"/>
    </i>
    <i r="2">
      <x v="205"/>
    </i>
    <i r="2">
      <x v="208"/>
    </i>
    <i r="1">
      <x v="27"/>
    </i>
    <i r="2">
      <x v="32"/>
    </i>
    <i r="2">
      <x v="36"/>
    </i>
    <i r="2">
      <x v="44"/>
    </i>
    <i r="2">
      <x v="72"/>
    </i>
    <i r="2">
      <x v="116"/>
    </i>
    <i r="2">
      <x v="126"/>
    </i>
    <i r="2">
      <x v="160"/>
    </i>
    <i r="2">
      <x v="176"/>
    </i>
    <i r="2">
      <x v="185"/>
    </i>
    <i r="2">
      <x v="186"/>
    </i>
    <i r="2">
      <x v="189"/>
    </i>
    <i r="2">
      <x v="192"/>
    </i>
    <i r="2">
      <x v="219"/>
    </i>
    <i r="2">
      <x v="224"/>
    </i>
    <i r="2">
      <x v="238"/>
    </i>
    <i r="1">
      <x v="29"/>
    </i>
    <i r="2">
      <x v="38"/>
    </i>
    <i r="2">
      <x v="93"/>
    </i>
    <i r="2">
      <x v="130"/>
    </i>
    <i r="2">
      <x v="144"/>
    </i>
    <i r="2">
      <x v="202"/>
    </i>
    <i r="1">
      <x v="36"/>
    </i>
    <i r="2">
      <x v="51"/>
    </i>
    <i r="2">
      <x v="68"/>
    </i>
    <i r="2">
      <x v="152"/>
    </i>
    <i r="2">
      <x v="188"/>
    </i>
    <i r="2">
      <x v="221"/>
    </i>
    <i r="1">
      <x v="38"/>
    </i>
    <i r="2">
      <x v="6"/>
    </i>
    <i r="2">
      <x v="104"/>
    </i>
    <i r="2">
      <x v="110"/>
    </i>
    <i r="2">
      <x v="154"/>
    </i>
    <i r="2">
      <x v="155"/>
    </i>
    <i r="2">
      <x v="159"/>
    </i>
    <i r="2">
      <x v="161"/>
    </i>
    <i r="2">
      <x v="170"/>
    </i>
    <i r="2">
      <x v="182"/>
    </i>
    <i r="2">
      <x v="211"/>
    </i>
    <i r="2">
      <x v="227"/>
    </i>
    <i r="2">
      <x v="231"/>
    </i>
    <i r="2">
      <x v="239"/>
    </i>
    <i r="1">
      <x v="43"/>
    </i>
    <i r="2">
      <x v="29"/>
    </i>
    <i r="2">
      <x v="34"/>
    </i>
    <i r="2">
      <x v="39"/>
    </i>
    <i r="2">
      <x v="83"/>
    </i>
    <i r="2">
      <x v="86"/>
    </i>
    <i r="2">
      <x v="102"/>
    </i>
    <i r="2">
      <x v="118"/>
    </i>
    <i r="2">
      <x v="127"/>
    </i>
    <i r="2">
      <x v="131"/>
    </i>
    <i r="2">
      <x v="150"/>
    </i>
    <i r="2">
      <x v="191"/>
    </i>
    <i r="2">
      <x v="195"/>
    </i>
    <i r="2">
      <x v="206"/>
    </i>
    <i r="2">
      <x v="209"/>
    </i>
    <i r="2">
      <x v="210"/>
    </i>
    <i r="2">
      <x v="213"/>
    </i>
    <i r="2">
      <x v="217"/>
    </i>
    <i r="2">
      <x v="220"/>
    </i>
    <i r="2">
      <x v="228"/>
    </i>
    <i r="2">
      <x v="230"/>
    </i>
    <i r="2">
      <x v="251"/>
    </i>
    <i r="1">
      <x v="45"/>
    </i>
    <i r="2">
      <x v="10"/>
    </i>
    <i r="2">
      <x v="58"/>
    </i>
    <i r="2">
      <x v="60"/>
    </i>
    <i r="2">
      <x v="102"/>
    </i>
    <i r="2">
      <x v="162"/>
    </i>
    <i r="2">
      <x v="163"/>
    </i>
    <i r="2">
      <x v="171"/>
    </i>
    <i r="2">
      <x v="177"/>
    </i>
    <i r="2">
      <x v="183"/>
    </i>
    <i r="2">
      <x v="199"/>
    </i>
    <i r="2">
      <x v="209"/>
    </i>
    <i r="2">
      <x v="214"/>
    </i>
    <i r="2">
      <x v="225"/>
    </i>
    <i r="2">
      <x v="250"/>
    </i>
    <i r="1">
      <x v="60"/>
    </i>
    <i r="2">
      <x v="1"/>
    </i>
    <i r="2">
      <x v="4"/>
    </i>
    <i r="2">
      <x v="108"/>
    </i>
    <i r="2">
      <x v="115"/>
    </i>
    <i r="2">
      <x v="137"/>
    </i>
    <i r="2">
      <x v="229"/>
    </i>
    <i>
      <x v="3"/>
    </i>
    <i r="1">
      <x v="8"/>
    </i>
    <i r="2">
      <x v="252"/>
    </i>
    <i r="1">
      <x v="20"/>
    </i>
    <i r="2">
      <x v="57"/>
    </i>
    <i r="2">
      <x v="234"/>
    </i>
    <i r="1">
      <x v="21"/>
    </i>
    <i r="2">
      <x v="56"/>
    </i>
    <i r="2">
      <x v="158"/>
    </i>
    <i r="2">
      <x v="194"/>
    </i>
    <i r="2">
      <x v="252"/>
    </i>
    <i r="1">
      <x v="25"/>
    </i>
    <i r="2">
      <x v="15"/>
    </i>
    <i r="2">
      <x v="91"/>
    </i>
    <i r="1">
      <x v="46"/>
    </i>
    <i r="2">
      <x v="8"/>
    </i>
    <i r="2">
      <x v="109"/>
    </i>
    <i r="2">
      <x v="145"/>
    </i>
    <i r="2">
      <x v="222"/>
    </i>
    <i r="2">
      <x v="252"/>
    </i>
    <i r="1">
      <x v="47"/>
    </i>
    <i r="2">
      <x v="40"/>
    </i>
    <i r="1">
      <x v="50"/>
    </i>
    <i r="2">
      <x v="26"/>
    </i>
    <i r="1">
      <x v="55"/>
    </i>
    <i r="2">
      <x v="45"/>
    </i>
    <i r="2">
      <x v="52"/>
    </i>
    <i r="2">
      <x v="55"/>
    </i>
    <i r="2">
      <x v="59"/>
    </i>
    <i r="2">
      <x v="64"/>
    </i>
    <i r="2">
      <x v="142"/>
    </i>
    <i r="2">
      <x v="148"/>
    </i>
    <i r="2">
      <x v="172"/>
    </i>
    <i r="2">
      <x v="173"/>
    </i>
    <i r="2">
      <x v="178"/>
    </i>
    <i r="2">
      <x v="181"/>
    </i>
    <i r="2">
      <x v="241"/>
    </i>
    <i r="2">
      <x v="243"/>
    </i>
    <i r="2">
      <x v="244"/>
    </i>
    <i r="1">
      <x v="65"/>
    </i>
    <i r="2">
      <x v="43"/>
    </i>
    <i r="2">
      <x v="46"/>
    </i>
    <i r="2">
      <x v="48"/>
    </i>
    <i r="1">
      <x v="66"/>
    </i>
    <i r="2">
      <x v="252"/>
    </i>
    <i r="1">
      <x v="67"/>
    </i>
    <i r="2">
      <x v="215"/>
    </i>
    <i r="2">
      <x v="216"/>
    </i>
    <i r="1">
      <x v="71"/>
    </i>
    <i r="2">
      <x v="28"/>
    </i>
    <i r="2">
      <x v="198"/>
    </i>
    <i r="2">
      <x v="252"/>
    </i>
    <i>
      <x v="4"/>
    </i>
    <i r="1">
      <x v="6"/>
    </i>
    <i r="2">
      <x v="232"/>
    </i>
    <i r="1">
      <x v="14"/>
    </i>
    <i r="2">
      <x v="3"/>
    </i>
    <i r="2">
      <x v="252"/>
    </i>
    <i r="1">
      <x v="15"/>
    </i>
    <i r="2">
      <x v="215"/>
    </i>
    <i r="1">
      <x v="24"/>
    </i>
    <i r="2">
      <x v="69"/>
    </i>
    <i r="2">
      <x v="124"/>
    </i>
    <i r="2">
      <x v="170"/>
    </i>
    <i r="2">
      <x v="190"/>
    </i>
    <i r="2">
      <x v="232"/>
    </i>
    <i r="1">
      <x v="30"/>
    </i>
    <i r="2">
      <x v="134"/>
    </i>
    <i r="1">
      <x v="44"/>
    </i>
    <i r="2">
      <x v="193"/>
    </i>
    <i r="2">
      <x v="252"/>
    </i>
    <i r="1">
      <x v="49"/>
    </i>
    <i r="2">
      <x v="120"/>
    </i>
    <i r="2">
      <x v="167"/>
    </i>
    <i r="1">
      <x v="57"/>
    </i>
    <i r="2">
      <x v="232"/>
    </i>
    <i>
      <x v="5"/>
    </i>
    <i r="1">
      <x v="18"/>
    </i>
    <i r="2">
      <x v="252"/>
    </i>
    <i r="1">
      <x v="26"/>
    </i>
    <i r="2">
      <x v="215"/>
    </i>
    <i r="1">
      <x v="37"/>
    </i>
    <i r="2">
      <x v="11"/>
    </i>
    <i r="2">
      <x v="12"/>
    </i>
    <i r="2">
      <x v="106"/>
    </i>
    <i r="2">
      <x v="107"/>
    </i>
    <i r="2">
      <x v="133"/>
    </i>
    <i r="2">
      <x v="212"/>
    </i>
    <i r="1">
      <x v="56"/>
    </i>
    <i r="2">
      <x v="215"/>
    </i>
    <i>
      <x v="6"/>
    </i>
    <i r="1">
      <x v="2"/>
    </i>
    <i r="2">
      <x v="112"/>
    </i>
    <i r="1">
      <x v="32"/>
    </i>
    <i r="2">
      <x v="215"/>
    </i>
    <i r="1">
      <x v="41"/>
    </i>
    <i r="2">
      <x v="215"/>
    </i>
    <i r="1">
      <x v="62"/>
    </i>
    <i r="2">
      <x v="215"/>
    </i>
    <i>
      <x v="7"/>
    </i>
    <i r="1">
      <x/>
    </i>
    <i r="2">
      <x v="20"/>
    </i>
    <i r="2">
      <x v="246"/>
    </i>
    <i r="1">
      <x v="22"/>
    </i>
    <i r="2">
      <x v="5"/>
    </i>
    <i r="2">
      <x v="13"/>
    </i>
    <i r="2">
      <x v="18"/>
    </i>
    <i r="2">
      <x v="37"/>
    </i>
    <i r="2">
      <x v="49"/>
    </i>
    <i r="2">
      <x v="75"/>
    </i>
    <i r="2">
      <x v="121"/>
    </i>
    <i r="2">
      <x v="184"/>
    </i>
    <i r="1">
      <x v="34"/>
    </i>
    <i r="2">
      <x v="21"/>
    </i>
    <i r="2">
      <x v="99"/>
    </i>
    <i r="1">
      <x v="35"/>
    </i>
    <i r="2">
      <x v="103"/>
    </i>
    <i r="1">
      <x v="48"/>
    </i>
    <i r="2">
      <x v="73"/>
    </i>
    <i r="2">
      <x v="74"/>
    </i>
    <i r="2">
      <x v="105"/>
    </i>
    <i r="2">
      <x v="119"/>
    </i>
    <i r="2">
      <x v="147"/>
    </i>
    <i r="2">
      <x v="226"/>
    </i>
    <i r="1">
      <x v="51"/>
    </i>
    <i r="2">
      <x v="22"/>
    </i>
    <i r="2">
      <x v="76"/>
    </i>
    <i r="2">
      <x v="90"/>
    </i>
    <i r="2">
      <x v="95"/>
    </i>
    <i r="2">
      <x v="149"/>
    </i>
    <i r="2">
      <x v="169"/>
    </i>
    <i r="2">
      <x v="235"/>
    </i>
    <i r="1">
      <x v="61"/>
    </i>
    <i r="2">
      <x v="23"/>
    </i>
    <i r="1">
      <x v="63"/>
    </i>
    <i r="2">
      <x v="24"/>
    </i>
    <i r="2">
      <x v="67"/>
    </i>
    <i r="2">
      <x v="196"/>
    </i>
    <i r="1">
      <x v="70"/>
    </i>
    <i r="2">
      <x v="27"/>
    </i>
    <i r="2">
      <x v="77"/>
    </i>
    <i r="2">
      <x v="111"/>
    </i>
    <i>
      <x v="8"/>
    </i>
    <i r="1">
      <x v="1"/>
    </i>
    <i r="2">
      <x v="233"/>
    </i>
    <i r="1">
      <x v="3"/>
    </i>
    <i r="2">
      <x v="125"/>
    </i>
    <i r="2">
      <x v="215"/>
    </i>
    <i r="1">
      <x v="4"/>
    </i>
    <i r="2">
      <x v="233"/>
    </i>
    <i r="1">
      <x v="5"/>
    </i>
    <i r="2">
      <x v="151"/>
    </i>
    <i r="2">
      <x v="168"/>
    </i>
    <i r="2">
      <x v="233"/>
    </i>
    <i r="1">
      <x v="10"/>
    </i>
    <i r="2">
      <x v="252"/>
    </i>
    <i r="1">
      <x v="39"/>
    </i>
    <i r="2">
      <x v="233"/>
    </i>
    <i>
      <x v="9"/>
    </i>
    <i r="1">
      <x v="9"/>
    </i>
    <i r="2">
      <x v="2"/>
    </i>
    <i r="2">
      <x v="79"/>
    </i>
    <i r="2">
      <x v="81"/>
    </i>
    <i r="2">
      <x v="82"/>
    </i>
    <i r="2">
      <x v="128"/>
    </i>
    <i r="2">
      <x v="141"/>
    </i>
    <i r="2">
      <x v="207"/>
    </i>
    <i r="1">
      <x v="11"/>
    </i>
    <i r="2">
      <x v="17"/>
    </i>
    <i r="2">
      <x v="94"/>
    </i>
    <i r="2">
      <x v="252"/>
    </i>
    <i r="1">
      <x v="17"/>
    </i>
    <i r="2">
      <x v="135"/>
    </i>
    <i r="2">
      <x v="207"/>
    </i>
    <i r="1">
      <x v="23"/>
    </i>
    <i r="2">
      <x v="96"/>
    </i>
    <i r="2">
      <x v="113"/>
    </i>
    <i r="1">
      <x v="33"/>
    </i>
    <i r="2">
      <x v="25"/>
    </i>
    <i r="2">
      <x v="98"/>
    </i>
    <i r="2">
      <x v="100"/>
    </i>
    <i r="2">
      <x v="163"/>
    </i>
    <i r="2">
      <x v="252"/>
    </i>
    <i r="1">
      <x v="42"/>
    </i>
    <i r="2">
      <x v="19"/>
    </i>
    <i r="2">
      <x v="61"/>
    </i>
    <i r="2">
      <x v="87"/>
    </i>
    <i r="2">
      <x v="92"/>
    </i>
    <i r="2">
      <x v="97"/>
    </i>
    <i r="2">
      <x v="114"/>
    </i>
    <i r="2">
      <x v="140"/>
    </i>
    <i r="2">
      <x v="163"/>
    </i>
    <i r="2">
      <x v="237"/>
    </i>
    <i r="1">
      <x v="64"/>
    </i>
    <i r="2">
      <x v="215"/>
    </i>
    <i>
      <x v="10"/>
    </i>
    <i r="1">
      <x v="13"/>
    </i>
    <i r="2">
      <x/>
    </i>
    <i r="2">
      <x v="129"/>
    </i>
    <i r="2">
      <x v="136"/>
    </i>
    <i r="2">
      <x v="153"/>
    </i>
    <i r="2">
      <x v="163"/>
    </i>
    <i r="2">
      <x v="166"/>
    </i>
    <i r="2">
      <x v="175"/>
    </i>
    <i r="1">
      <x v="28"/>
    </i>
    <i r="2">
      <x v="200"/>
    </i>
    <i r="2">
      <x v="204"/>
    </i>
    <i r="1">
      <x v="52"/>
    </i>
    <i r="2">
      <x v="71"/>
    </i>
    <i r="2">
      <x v="111"/>
    </i>
    <i r="1">
      <x v="68"/>
    </i>
    <i r="2">
      <x v="54"/>
    </i>
    <i r="2">
      <x v="78"/>
    </i>
    <i r="2">
      <x v="156"/>
    </i>
    <i r="2">
      <x v="165"/>
    </i>
    <i r="2">
      <x v="207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სრული რაოდენობა" fld="5" baseField="0" baseItem="0"/>
    <dataField name="Sum of მკაცრი აღრიცხვის ფურცლიანების რაოდენობა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8"/>
  <sheetViews>
    <sheetView workbookViewId="0">
      <selection sqref="A1:E208"/>
    </sheetView>
  </sheetViews>
  <sheetFormatPr defaultRowHeight="15" x14ac:dyDescent="0.25"/>
  <cols>
    <col min="1" max="1" width="83.5703125" customWidth="1"/>
    <col min="2" max="2" width="12.42578125" style="20" customWidth="1"/>
    <col min="3" max="3" width="14.140625" style="20" customWidth="1"/>
    <col min="4" max="4" width="13.42578125" style="21" customWidth="1"/>
    <col min="5" max="5" width="13.140625" customWidth="1"/>
    <col min="6" max="6" width="4.7109375" customWidth="1"/>
  </cols>
  <sheetData>
    <row r="1" spans="1:5" s="12" customFormat="1" ht="89.25" customHeight="1" x14ac:dyDescent="0.25">
      <c r="A1" s="12" t="s">
        <v>876</v>
      </c>
      <c r="B1" s="14" t="s">
        <v>870</v>
      </c>
      <c r="C1" s="14" t="s">
        <v>880</v>
      </c>
      <c r="D1" s="15" t="s">
        <v>886</v>
      </c>
      <c r="E1" s="64" t="s">
        <v>893</v>
      </c>
    </row>
    <row r="2" spans="1:5" ht="15" customHeight="1" thickBot="1" x14ac:dyDescent="0.3">
      <c r="A2" s="46" t="s">
        <v>456</v>
      </c>
      <c r="B2" s="47">
        <v>1074333</v>
      </c>
      <c r="C2" s="47">
        <v>850812</v>
      </c>
      <c r="D2" s="29">
        <v>1150515.8536585367</v>
      </c>
    </row>
    <row r="3" spans="1:5" x14ac:dyDescent="0.25">
      <c r="A3" s="48" t="s">
        <v>755</v>
      </c>
      <c r="B3" s="49">
        <v>196069</v>
      </c>
      <c r="C3" s="49">
        <v>152635</v>
      </c>
      <c r="D3" s="50">
        <v>165246.34146341463</v>
      </c>
      <c r="E3" s="65">
        <f>D3-C3</f>
        <v>12611.341463414632</v>
      </c>
    </row>
    <row r="4" spans="1:5" x14ac:dyDescent="0.25">
      <c r="A4" s="51" t="s">
        <v>514</v>
      </c>
      <c r="B4" s="52">
        <v>64723</v>
      </c>
      <c r="C4" s="52">
        <v>54365</v>
      </c>
      <c r="E4" s="53"/>
    </row>
    <row r="5" spans="1:5" x14ac:dyDescent="0.25">
      <c r="A5" s="51" t="s">
        <v>485</v>
      </c>
      <c r="B5" s="52">
        <v>38353</v>
      </c>
      <c r="C5" s="52">
        <v>26216</v>
      </c>
      <c r="E5" s="53"/>
    </row>
    <row r="6" spans="1:5" x14ac:dyDescent="0.25">
      <c r="A6" s="51" t="s">
        <v>777</v>
      </c>
      <c r="B6" s="52">
        <v>35430</v>
      </c>
      <c r="C6" s="52">
        <v>27617</v>
      </c>
      <c r="E6" s="53"/>
    </row>
    <row r="7" spans="1:5" x14ac:dyDescent="0.25">
      <c r="A7" s="51" t="s">
        <v>769</v>
      </c>
      <c r="B7" s="54">
        <v>10029</v>
      </c>
      <c r="C7" s="52">
        <v>10029</v>
      </c>
      <c r="E7" s="53"/>
    </row>
    <row r="8" spans="1:5" x14ac:dyDescent="0.25">
      <c r="A8" s="51" t="s">
        <v>780</v>
      </c>
      <c r="B8" s="54">
        <v>10061</v>
      </c>
      <c r="C8" s="52">
        <v>7746</v>
      </c>
      <c r="E8" s="53"/>
    </row>
    <row r="9" spans="1:5" x14ac:dyDescent="0.25">
      <c r="A9" s="51" t="s">
        <v>774</v>
      </c>
      <c r="B9" s="54">
        <v>12989</v>
      </c>
      <c r="C9" s="52">
        <v>7438</v>
      </c>
      <c r="E9" s="53"/>
    </row>
    <row r="10" spans="1:5" x14ac:dyDescent="0.25">
      <c r="A10" s="55" t="s">
        <v>793</v>
      </c>
      <c r="B10" s="56">
        <v>5000</v>
      </c>
      <c r="C10" s="56">
        <v>3622</v>
      </c>
      <c r="E10" s="53"/>
    </row>
    <row r="11" spans="1:5" x14ac:dyDescent="0.25">
      <c r="A11" s="51" t="s">
        <v>790</v>
      </c>
      <c r="B11" s="57">
        <v>5519</v>
      </c>
      <c r="C11" s="58">
        <v>3715</v>
      </c>
      <c r="D11" s="113">
        <f>SUM(C11:C20)</f>
        <v>15602</v>
      </c>
      <c r="E11" s="53"/>
    </row>
    <row r="12" spans="1:5" x14ac:dyDescent="0.25">
      <c r="A12" s="51" t="s">
        <v>759</v>
      </c>
      <c r="B12" s="59">
        <v>3269</v>
      </c>
      <c r="C12" s="58">
        <v>3269</v>
      </c>
      <c r="D12" s="113"/>
      <c r="E12" s="53"/>
    </row>
    <row r="13" spans="1:5" x14ac:dyDescent="0.25">
      <c r="A13" s="51" t="s">
        <v>756</v>
      </c>
      <c r="B13" s="59">
        <v>3421</v>
      </c>
      <c r="C13" s="58">
        <v>2853</v>
      </c>
      <c r="D13" s="113"/>
      <c r="E13" s="53"/>
    </row>
    <row r="14" spans="1:5" x14ac:dyDescent="0.25">
      <c r="A14" s="51" t="s">
        <v>763</v>
      </c>
      <c r="B14" s="59">
        <v>2677</v>
      </c>
      <c r="C14" s="58">
        <v>1993</v>
      </c>
      <c r="D14" s="113"/>
      <c r="E14" s="53"/>
    </row>
    <row r="15" spans="1:5" x14ac:dyDescent="0.25">
      <c r="A15" s="51" t="s">
        <v>771</v>
      </c>
      <c r="B15" s="59">
        <v>1178</v>
      </c>
      <c r="C15" s="58">
        <v>1178</v>
      </c>
      <c r="D15" s="113"/>
      <c r="E15" s="53"/>
    </row>
    <row r="16" spans="1:5" x14ac:dyDescent="0.25">
      <c r="A16" s="51" t="s">
        <v>799</v>
      </c>
      <c r="B16" s="59">
        <v>717</v>
      </c>
      <c r="C16" s="58">
        <v>368</v>
      </c>
      <c r="D16" s="113"/>
      <c r="E16" s="53"/>
    </row>
    <row r="17" spans="1:5" x14ac:dyDescent="0.25">
      <c r="A17" s="51" t="s">
        <v>796</v>
      </c>
      <c r="B17" s="59">
        <v>871</v>
      </c>
      <c r="C17" s="58">
        <v>542</v>
      </c>
      <c r="D17" s="113"/>
      <c r="E17" s="53"/>
    </row>
    <row r="18" spans="1:5" x14ac:dyDescent="0.25">
      <c r="A18" s="51" t="s">
        <v>766</v>
      </c>
      <c r="B18" s="59">
        <v>580</v>
      </c>
      <c r="C18" s="58">
        <v>580</v>
      </c>
      <c r="D18" s="113"/>
      <c r="E18" s="53"/>
    </row>
    <row r="19" spans="1:5" x14ac:dyDescent="0.25">
      <c r="A19" s="51" t="s">
        <v>783</v>
      </c>
      <c r="B19" s="59">
        <v>877</v>
      </c>
      <c r="C19" s="58">
        <v>729</v>
      </c>
      <c r="D19" s="113"/>
      <c r="E19" s="53"/>
    </row>
    <row r="20" spans="1:5" ht="15.75" thickBot="1" x14ac:dyDescent="0.3">
      <c r="A20" s="60" t="s">
        <v>787</v>
      </c>
      <c r="B20" s="61">
        <v>375</v>
      </c>
      <c r="C20" s="62">
        <v>375</v>
      </c>
      <c r="D20" s="114"/>
      <c r="E20" s="63"/>
    </row>
    <row r="21" spans="1:5" x14ac:dyDescent="0.25">
      <c r="A21" s="48" t="s">
        <v>727</v>
      </c>
      <c r="B21" s="49">
        <v>72018</v>
      </c>
      <c r="C21" s="49">
        <v>60965</v>
      </c>
      <c r="D21" s="50">
        <v>80910.975609756104</v>
      </c>
      <c r="E21" s="65">
        <f>D21-C21</f>
        <v>19945.975609756104</v>
      </c>
    </row>
    <row r="22" spans="1:5" x14ac:dyDescent="0.25">
      <c r="A22" s="51" t="s">
        <v>743</v>
      </c>
      <c r="B22" s="52">
        <v>22268</v>
      </c>
      <c r="C22" s="52">
        <v>18875</v>
      </c>
      <c r="E22" s="53"/>
    </row>
    <row r="23" spans="1:5" x14ac:dyDescent="0.25">
      <c r="A23" s="51" t="s">
        <v>514</v>
      </c>
      <c r="B23" s="54">
        <v>18015</v>
      </c>
      <c r="C23" s="52">
        <v>13410</v>
      </c>
      <c r="E23" s="53"/>
    </row>
    <row r="24" spans="1:5" x14ac:dyDescent="0.25">
      <c r="A24" s="51" t="s">
        <v>731</v>
      </c>
      <c r="B24" s="54">
        <v>10927</v>
      </c>
      <c r="C24" s="52">
        <v>10927</v>
      </c>
      <c r="E24" s="53"/>
    </row>
    <row r="25" spans="1:5" x14ac:dyDescent="0.25">
      <c r="A25" s="51" t="s">
        <v>749</v>
      </c>
      <c r="B25" s="57">
        <v>6273</v>
      </c>
      <c r="C25" s="52">
        <v>6116</v>
      </c>
      <c r="E25" s="53"/>
    </row>
    <row r="26" spans="1:5" x14ac:dyDescent="0.25">
      <c r="A26" s="70" t="s">
        <v>752</v>
      </c>
      <c r="B26" s="58">
        <v>5390</v>
      </c>
      <c r="C26" s="58">
        <v>4609</v>
      </c>
      <c r="D26" s="113">
        <f>SUM(C26:C31)</f>
        <v>11637</v>
      </c>
      <c r="E26" s="53"/>
    </row>
    <row r="27" spans="1:5" x14ac:dyDescent="0.25">
      <c r="A27" s="70" t="s">
        <v>746</v>
      </c>
      <c r="B27" s="58">
        <v>3016</v>
      </c>
      <c r="C27" s="58">
        <v>2572</v>
      </c>
      <c r="D27" s="113"/>
      <c r="E27" s="53"/>
    </row>
    <row r="28" spans="1:5" x14ac:dyDescent="0.25">
      <c r="A28" s="70" t="s">
        <v>733</v>
      </c>
      <c r="B28" s="58">
        <v>1941</v>
      </c>
      <c r="C28" s="58">
        <v>1722</v>
      </c>
      <c r="D28" s="113"/>
      <c r="E28" s="53"/>
    </row>
    <row r="29" spans="1:5" x14ac:dyDescent="0.25">
      <c r="A29" s="70" t="s">
        <v>737</v>
      </c>
      <c r="B29" s="58">
        <v>1374</v>
      </c>
      <c r="C29" s="58">
        <v>1317</v>
      </c>
      <c r="D29" s="113"/>
      <c r="E29" s="53"/>
    </row>
    <row r="30" spans="1:5" x14ac:dyDescent="0.25">
      <c r="A30" s="70" t="s">
        <v>728</v>
      </c>
      <c r="B30" s="58">
        <v>777</v>
      </c>
      <c r="C30" s="58">
        <v>777</v>
      </c>
      <c r="D30" s="113"/>
      <c r="E30" s="53"/>
    </row>
    <row r="31" spans="1:5" ht="15.75" thickBot="1" x14ac:dyDescent="0.3">
      <c r="A31" s="71" t="s">
        <v>740</v>
      </c>
      <c r="B31" s="62">
        <v>2037</v>
      </c>
      <c r="C31" s="62">
        <v>640</v>
      </c>
      <c r="D31" s="113"/>
      <c r="E31" s="63"/>
    </row>
    <row r="32" spans="1:5" x14ac:dyDescent="0.25">
      <c r="A32" s="48" t="s">
        <v>691</v>
      </c>
      <c r="B32" s="49">
        <v>73998</v>
      </c>
      <c r="C32" s="49">
        <v>55946</v>
      </c>
      <c r="D32" s="30">
        <v>118591.46341463414</v>
      </c>
      <c r="E32" s="65">
        <f>D32-C32</f>
        <v>62645.463414634141</v>
      </c>
    </row>
    <row r="33" spans="1:5" x14ac:dyDescent="0.25">
      <c r="A33" s="51" t="s">
        <v>703</v>
      </c>
      <c r="B33" s="52">
        <v>29546</v>
      </c>
      <c r="C33" s="52">
        <v>23080</v>
      </c>
      <c r="E33" s="53"/>
    </row>
    <row r="34" spans="1:5" x14ac:dyDescent="0.25">
      <c r="A34" s="51" t="s">
        <v>578</v>
      </c>
      <c r="B34" s="54">
        <v>13899</v>
      </c>
      <c r="C34" s="52">
        <v>11711</v>
      </c>
      <c r="E34" s="53"/>
    </row>
    <row r="35" spans="1:5" s="90" customFormat="1" x14ac:dyDescent="0.25">
      <c r="A35" s="87" t="s">
        <v>692</v>
      </c>
      <c r="B35" s="75">
        <v>7143</v>
      </c>
      <c r="C35" s="75">
        <v>7143</v>
      </c>
      <c r="D35" s="88"/>
      <c r="E35" s="89"/>
    </row>
    <row r="36" spans="1:5" x14ac:dyDescent="0.25">
      <c r="A36" s="51" t="s">
        <v>29</v>
      </c>
      <c r="B36" s="59">
        <v>4797</v>
      </c>
      <c r="C36" s="58">
        <v>4795</v>
      </c>
      <c r="E36" s="53"/>
    </row>
    <row r="37" spans="1:5" x14ac:dyDescent="0.25">
      <c r="A37" s="55" t="s">
        <v>718</v>
      </c>
      <c r="B37" s="56">
        <v>3621</v>
      </c>
      <c r="C37" s="56">
        <v>3272</v>
      </c>
      <c r="E37" s="53"/>
    </row>
    <row r="38" spans="1:5" x14ac:dyDescent="0.25">
      <c r="A38" s="55" t="s">
        <v>715</v>
      </c>
      <c r="B38" s="56">
        <v>2361</v>
      </c>
      <c r="C38" s="56">
        <v>1791</v>
      </c>
      <c r="E38" s="53"/>
    </row>
    <row r="39" spans="1:5" x14ac:dyDescent="0.25">
      <c r="A39" s="51" t="s">
        <v>712</v>
      </c>
      <c r="B39" s="59">
        <v>2330</v>
      </c>
      <c r="C39" s="58">
        <v>1377</v>
      </c>
      <c r="D39" s="110">
        <f>SUM(C39:C45)+C36</f>
        <v>8949</v>
      </c>
      <c r="E39" s="53"/>
    </row>
    <row r="40" spans="1:5" x14ac:dyDescent="0.25">
      <c r="A40" s="51" t="s">
        <v>724</v>
      </c>
      <c r="B40" s="59">
        <v>3190</v>
      </c>
      <c r="C40" s="58">
        <v>669</v>
      </c>
      <c r="D40" s="111"/>
      <c r="E40" s="53"/>
    </row>
    <row r="41" spans="1:5" x14ac:dyDescent="0.25">
      <c r="A41" s="51" t="s">
        <v>706</v>
      </c>
      <c r="B41" s="59">
        <v>832</v>
      </c>
      <c r="C41" s="58">
        <v>832</v>
      </c>
      <c r="D41" s="111"/>
      <c r="E41" s="53"/>
    </row>
    <row r="42" spans="1:5" x14ac:dyDescent="0.25">
      <c r="A42" s="51" t="s">
        <v>721</v>
      </c>
      <c r="B42" s="57">
        <v>5184</v>
      </c>
      <c r="C42" s="58">
        <v>197</v>
      </c>
      <c r="D42" s="111"/>
      <c r="E42" s="53"/>
    </row>
    <row r="43" spans="1:5" x14ac:dyDescent="0.25">
      <c r="A43" s="51" t="s">
        <v>698</v>
      </c>
      <c r="B43" s="59">
        <v>349</v>
      </c>
      <c r="C43" s="58">
        <v>349</v>
      </c>
      <c r="D43" s="111"/>
      <c r="E43" s="53"/>
    </row>
    <row r="44" spans="1:5" x14ac:dyDescent="0.25">
      <c r="A44" s="51" t="s">
        <v>695</v>
      </c>
      <c r="B44" s="59">
        <v>694</v>
      </c>
      <c r="C44" s="58">
        <v>694</v>
      </c>
      <c r="D44" s="111"/>
      <c r="E44" s="53"/>
    </row>
    <row r="45" spans="1:5" ht="15.75" thickBot="1" x14ac:dyDescent="0.3">
      <c r="A45" s="51" t="s">
        <v>709</v>
      </c>
      <c r="B45" s="59">
        <v>52</v>
      </c>
      <c r="C45" s="58">
        <v>36</v>
      </c>
      <c r="D45" s="111"/>
      <c r="E45" s="53"/>
    </row>
    <row r="46" spans="1:5" x14ac:dyDescent="0.25">
      <c r="A46" s="48" t="s">
        <v>645</v>
      </c>
      <c r="B46" s="49">
        <v>152581</v>
      </c>
      <c r="C46" s="49">
        <v>118366</v>
      </c>
      <c r="D46" s="50">
        <v>129076.82926829268</v>
      </c>
      <c r="E46" s="65">
        <f>D46-C46</f>
        <v>10710.829268292684</v>
      </c>
    </row>
    <row r="47" spans="1:5" x14ac:dyDescent="0.25">
      <c r="A47" s="51" t="s">
        <v>674</v>
      </c>
      <c r="B47" s="52">
        <v>51546</v>
      </c>
      <c r="C47" s="52">
        <v>39256</v>
      </c>
      <c r="E47" s="53"/>
    </row>
    <row r="48" spans="1:5" x14ac:dyDescent="0.25">
      <c r="A48" s="51" t="s">
        <v>679</v>
      </c>
      <c r="B48" s="52">
        <v>40249</v>
      </c>
      <c r="C48" s="52">
        <v>23093</v>
      </c>
      <c r="E48" s="53"/>
    </row>
    <row r="49" spans="1:5" x14ac:dyDescent="0.25">
      <c r="A49" s="51" t="s">
        <v>655</v>
      </c>
      <c r="B49" s="54">
        <v>14034</v>
      </c>
      <c r="C49" s="52">
        <v>14034</v>
      </c>
      <c r="E49" s="53"/>
    </row>
    <row r="50" spans="1:5" x14ac:dyDescent="0.25">
      <c r="A50" s="51" t="s">
        <v>665</v>
      </c>
      <c r="B50" s="54">
        <v>10502</v>
      </c>
      <c r="C50" s="52">
        <v>9315</v>
      </c>
      <c r="E50" s="53"/>
    </row>
    <row r="51" spans="1:5" x14ac:dyDescent="0.25">
      <c r="A51" s="51" t="s">
        <v>671</v>
      </c>
      <c r="B51" s="57">
        <v>8864</v>
      </c>
      <c r="C51" s="52">
        <v>8217</v>
      </c>
      <c r="E51" s="53"/>
    </row>
    <row r="52" spans="1:5" x14ac:dyDescent="0.25">
      <c r="A52" s="51" t="s">
        <v>657</v>
      </c>
      <c r="B52" s="57">
        <v>7711</v>
      </c>
      <c r="C52" s="52">
        <v>7711</v>
      </c>
      <c r="E52" s="53"/>
    </row>
    <row r="53" spans="1:5" x14ac:dyDescent="0.25">
      <c r="A53" s="51" t="s">
        <v>682</v>
      </c>
      <c r="B53" s="57">
        <v>6549</v>
      </c>
      <c r="C53" s="52">
        <v>5791</v>
      </c>
      <c r="E53" s="53"/>
    </row>
    <row r="54" spans="1:5" x14ac:dyDescent="0.25">
      <c r="A54" s="55" t="s">
        <v>659</v>
      </c>
      <c r="B54" s="56">
        <v>4098</v>
      </c>
      <c r="C54" s="56">
        <v>3011</v>
      </c>
      <c r="E54" s="53"/>
    </row>
    <row r="55" spans="1:5" x14ac:dyDescent="0.25">
      <c r="A55" s="51" t="s">
        <v>652</v>
      </c>
      <c r="B55" s="59">
        <v>2936</v>
      </c>
      <c r="C55" s="58">
        <v>2936</v>
      </c>
      <c r="D55" s="110">
        <f>SUM(C55:C61)</f>
        <v>7938</v>
      </c>
      <c r="E55" s="53"/>
    </row>
    <row r="56" spans="1:5" x14ac:dyDescent="0.25">
      <c r="A56" s="51" t="s">
        <v>685</v>
      </c>
      <c r="B56" s="59">
        <v>2917</v>
      </c>
      <c r="C56" s="58">
        <v>2437</v>
      </c>
      <c r="D56" s="111"/>
      <c r="E56" s="53"/>
    </row>
    <row r="57" spans="1:5" x14ac:dyDescent="0.25">
      <c r="A57" s="51" t="s">
        <v>646</v>
      </c>
      <c r="B57" s="59">
        <v>136</v>
      </c>
      <c r="C57" s="58">
        <v>136</v>
      </c>
      <c r="D57" s="111"/>
      <c r="E57" s="53"/>
    </row>
    <row r="58" spans="1:5" x14ac:dyDescent="0.25">
      <c r="A58" s="51" t="s">
        <v>649</v>
      </c>
      <c r="B58" s="59">
        <v>677</v>
      </c>
      <c r="C58" s="58">
        <v>676</v>
      </c>
      <c r="D58" s="111"/>
      <c r="E58" s="53"/>
    </row>
    <row r="59" spans="1:5" x14ac:dyDescent="0.25">
      <c r="A59" s="51" t="s">
        <v>662</v>
      </c>
      <c r="B59" s="59">
        <v>601</v>
      </c>
      <c r="C59" s="58">
        <v>600</v>
      </c>
      <c r="D59" s="111"/>
      <c r="E59" s="53"/>
    </row>
    <row r="60" spans="1:5" x14ac:dyDescent="0.25">
      <c r="A60" s="51" t="s">
        <v>668</v>
      </c>
      <c r="B60" s="59">
        <v>779</v>
      </c>
      <c r="C60" s="58">
        <v>311</v>
      </c>
      <c r="D60" s="111"/>
      <c r="E60" s="53"/>
    </row>
    <row r="61" spans="1:5" ht="15.75" thickBot="1" x14ac:dyDescent="0.3">
      <c r="A61" s="51" t="s">
        <v>688</v>
      </c>
      <c r="B61" s="59">
        <v>982</v>
      </c>
      <c r="C61" s="58">
        <v>842</v>
      </c>
      <c r="D61" s="112"/>
      <c r="E61" s="53"/>
    </row>
    <row r="62" spans="1:5" x14ac:dyDescent="0.25">
      <c r="A62" s="48" t="s">
        <v>630</v>
      </c>
      <c r="B62" s="49">
        <v>26555</v>
      </c>
      <c r="C62" s="49">
        <v>24435</v>
      </c>
      <c r="D62" s="30">
        <v>50508.536585365851</v>
      </c>
      <c r="E62" s="65">
        <f>D62-C62</f>
        <v>26073.536585365851</v>
      </c>
    </row>
    <row r="63" spans="1:5" x14ac:dyDescent="0.25">
      <c r="A63" s="51" t="s">
        <v>631</v>
      </c>
      <c r="B63" s="54">
        <v>16075</v>
      </c>
      <c r="C63" s="52">
        <v>16075</v>
      </c>
      <c r="E63" s="53"/>
    </row>
    <row r="64" spans="1:5" x14ac:dyDescent="0.25">
      <c r="A64" s="55" t="s">
        <v>636</v>
      </c>
      <c r="B64" s="56">
        <v>3708</v>
      </c>
      <c r="C64" s="56">
        <v>3643</v>
      </c>
      <c r="D64" s="91"/>
      <c r="E64" s="53"/>
    </row>
    <row r="65" spans="1:5" x14ac:dyDescent="0.25">
      <c r="A65" s="51" t="s">
        <v>639</v>
      </c>
      <c r="B65" s="59">
        <v>3711</v>
      </c>
      <c r="C65" s="58">
        <v>3049</v>
      </c>
      <c r="D65" s="110">
        <f>SUM(C65:C67)</f>
        <v>4717</v>
      </c>
      <c r="E65" s="53"/>
    </row>
    <row r="66" spans="1:5" x14ac:dyDescent="0.25">
      <c r="A66" s="51" t="s">
        <v>633</v>
      </c>
      <c r="B66" s="59">
        <v>1609</v>
      </c>
      <c r="C66" s="58">
        <v>1609</v>
      </c>
      <c r="D66" s="111"/>
      <c r="E66" s="53"/>
    </row>
    <row r="67" spans="1:5" ht="15.75" thickBot="1" x14ac:dyDescent="0.3">
      <c r="A67" s="60" t="s">
        <v>642</v>
      </c>
      <c r="B67" s="61">
        <v>1452</v>
      </c>
      <c r="C67" s="62">
        <v>59</v>
      </c>
      <c r="D67" s="112"/>
      <c r="E67" s="63"/>
    </row>
    <row r="68" spans="1:5" x14ac:dyDescent="0.25">
      <c r="A68" s="67" t="s">
        <v>614</v>
      </c>
      <c r="B68" s="47">
        <v>36805</v>
      </c>
      <c r="C68" s="47">
        <v>27025</v>
      </c>
      <c r="D68" s="30">
        <v>62231.707317073175</v>
      </c>
      <c r="E68" s="72">
        <f>D68-C68</f>
        <v>35206.707317073175</v>
      </c>
    </row>
    <row r="69" spans="1:5" x14ac:dyDescent="0.25">
      <c r="A69" s="51" t="s">
        <v>618</v>
      </c>
      <c r="B69" s="54">
        <v>18314</v>
      </c>
      <c r="C69" s="52">
        <v>18314</v>
      </c>
      <c r="E69" s="53"/>
    </row>
    <row r="70" spans="1:5" x14ac:dyDescent="0.25">
      <c r="A70" s="51" t="s">
        <v>615</v>
      </c>
      <c r="B70" s="59">
        <v>2758</v>
      </c>
      <c r="C70" s="58">
        <v>2758</v>
      </c>
      <c r="D70" s="110">
        <f>SUM(C70:C73)</f>
        <v>8711</v>
      </c>
      <c r="E70" s="53"/>
    </row>
    <row r="71" spans="1:5" x14ac:dyDescent="0.25">
      <c r="A71" s="51" t="s">
        <v>624</v>
      </c>
      <c r="B71" s="57">
        <v>5548</v>
      </c>
      <c r="C71" s="58">
        <v>4279</v>
      </c>
      <c r="D71" s="111"/>
      <c r="E71" s="53"/>
    </row>
    <row r="72" spans="1:5" x14ac:dyDescent="0.25">
      <c r="A72" s="51" t="s">
        <v>621</v>
      </c>
      <c r="B72" s="54">
        <v>10145</v>
      </c>
      <c r="C72" s="58">
        <v>1674</v>
      </c>
      <c r="D72" s="111"/>
      <c r="E72" s="53"/>
    </row>
    <row r="73" spans="1:5" ht="15.75" thickBot="1" x14ac:dyDescent="0.3">
      <c r="A73" s="51" t="s">
        <v>627</v>
      </c>
      <c r="B73" s="59">
        <v>40</v>
      </c>
      <c r="C73" s="58">
        <v>0</v>
      </c>
      <c r="D73" s="112"/>
      <c r="E73" s="53"/>
    </row>
    <row r="74" spans="1:5" x14ac:dyDescent="0.25">
      <c r="A74" s="48" t="s">
        <v>575</v>
      </c>
      <c r="B74" s="49">
        <v>116092</v>
      </c>
      <c r="C74" s="49">
        <v>93766</v>
      </c>
      <c r="D74" s="30">
        <v>156714.63414634147</v>
      </c>
      <c r="E74" s="65">
        <f>D74-C74</f>
        <v>62948.634146341472</v>
      </c>
    </row>
    <row r="75" spans="1:5" x14ac:dyDescent="0.25">
      <c r="A75" s="51" t="s">
        <v>611</v>
      </c>
      <c r="B75" s="52">
        <v>23139</v>
      </c>
      <c r="C75" s="52">
        <v>19775</v>
      </c>
      <c r="E75" s="53"/>
    </row>
    <row r="76" spans="1:5" x14ac:dyDescent="0.25">
      <c r="A76" s="51" t="s">
        <v>578</v>
      </c>
      <c r="B76" s="52">
        <v>22375</v>
      </c>
      <c r="C76" s="52">
        <v>16069</v>
      </c>
      <c r="E76" s="53"/>
    </row>
    <row r="77" spans="1:5" x14ac:dyDescent="0.25">
      <c r="A77" s="51" t="s">
        <v>605</v>
      </c>
      <c r="B77" s="54">
        <v>17768</v>
      </c>
      <c r="C77" s="52">
        <v>13337</v>
      </c>
      <c r="E77" s="53"/>
    </row>
    <row r="78" spans="1:5" x14ac:dyDescent="0.25">
      <c r="A78" s="51" t="s">
        <v>596</v>
      </c>
      <c r="B78" s="54">
        <v>11846</v>
      </c>
      <c r="C78" s="52">
        <v>8622</v>
      </c>
      <c r="E78" s="53"/>
    </row>
    <row r="79" spans="1:5" x14ac:dyDescent="0.25">
      <c r="A79" s="51" t="s">
        <v>593</v>
      </c>
      <c r="B79" s="57">
        <v>7135</v>
      </c>
      <c r="C79" s="52">
        <v>6689</v>
      </c>
      <c r="E79" s="53"/>
    </row>
    <row r="80" spans="1:5" x14ac:dyDescent="0.25">
      <c r="A80" s="51" t="s">
        <v>602</v>
      </c>
      <c r="B80" s="57">
        <v>7174</v>
      </c>
      <c r="C80" s="52">
        <v>6663</v>
      </c>
      <c r="E80" s="53"/>
    </row>
    <row r="81" spans="1:9" x14ac:dyDescent="0.25">
      <c r="A81" s="51" t="s">
        <v>322</v>
      </c>
      <c r="B81" s="57">
        <v>5519</v>
      </c>
      <c r="C81" s="52">
        <v>5519</v>
      </c>
      <c r="E81" s="53"/>
    </row>
    <row r="82" spans="1:9" ht="15.75" customHeight="1" x14ac:dyDescent="0.25">
      <c r="A82" s="51" t="s">
        <v>599</v>
      </c>
      <c r="B82" s="57">
        <v>7641</v>
      </c>
      <c r="C82" s="52">
        <v>5492</v>
      </c>
      <c r="E82" s="53"/>
    </row>
    <row r="83" spans="1:9" x14ac:dyDescent="0.25">
      <c r="A83" s="51" t="s">
        <v>590</v>
      </c>
      <c r="B83" s="57">
        <v>5672</v>
      </c>
      <c r="C83" s="52">
        <v>5369</v>
      </c>
      <c r="E83" s="53"/>
    </row>
    <row r="84" spans="1:9" x14ac:dyDescent="0.25">
      <c r="A84" s="51" t="s">
        <v>587</v>
      </c>
      <c r="B84" s="59">
        <v>4871</v>
      </c>
      <c r="C84" s="58">
        <v>4871</v>
      </c>
      <c r="D84" s="110">
        <f>SUM(C84:C87)</f>
        <v>6231</v>
      </c>
      <c r="E84" s="53"/>
    </row>
    <row r="85" spans="1:9" x14ac:dyDescent="0.25">
      <c r="A85" s="51" t="s">
        <v>584</v>
      </c>
      <c r="B85" s="59">
        <v>363</v>
      </c>
      <c r="C85" s="58">
        <v>363</v>
      </c>
      <c r="D85" s="111"/>
      <c r="E85" s="53"/>
    </row>
    <row r="86" spans="1:9" x14ac:dyDescent="0.25">
      <c r="A86" s="51" t="s">
        <v>608</v>
      </c>
      <c r="B86" s="59">
        <v>2138</v>
      </c>
      <c r="C86" s="58">
        <v>790</v>
      </c>
      <c r="D86" s="111"/>
      <c r="E86" s="53"/>
    </row>
    <row r="87" spans="1:9" ht="15.75" thickBot="1" x14ac:dyDescent="0.3">
      <c r="A87" s="60" t="s">
        <v>581</v>
      </c>
      <c r="B87" s="61">
        <v>451</v>
      </c>
      <c r="C87" s="62">
        <v>207</v>
      </c>
      <c r="D87" s="112"/>
      <c r="E87" s="63"/>
    </row>
    <row r="88" spans="1:9" x14ac:dyDescent="0.25">
      <c r="A88" s="67" t="s">
        <v>517</v>
      </c>
      <c r="B88" s="47">
        <v>176468</v>
      </c>
      <c r="C88" s="47">
        <v>147496</v>
      </c>
      <c r="D88" s="30">
        <v>150209.75609756098</v>
      </c>
      <c r="E88" s="72">
        <f>D88-C88</f>
        <v>2713.7560975609813</v>
      </c>
    </row>
    <row r="89" spans="1:9" s="21" customFormat="1" x14ac:dyDescent="0.25">
      <c r="A89" s="51" t="s">
        <v>514</v>
      </c>
      <c r="B89" s="52">
        <v>48922</v>
      </c>
      <c r="C89" s="52">
        <v>43161</v>
      </c>
      <c r="E89" s="53"/>
      <c r="F89"/>
      <c r="G89"/>
      <c r="H89"/>
      <c r="I89"/>
    </row>
    <row r="90" spans="1:9" s="21" customFormat="1" x14ac:dyDescent="0.25">
      <c r="A90" s="51" t="s">
        <v>485</v>
      </c>
      <c r="B90" s="52">
        <v>24644</v>
      </c>
      <c r="C90" s="52">
        <v>24644</v>
      </c>
      <c r="E90" s="53"/>
      <c r="F90"/>
      <c r="G90"/>
      <c r="H90"/>
      <c r="I90"/>
    </row>
    <row r="91" spans="1:9" s="21" customFormat="1" x14ac:dyDescent="0.25">
      <c r="A91" s="51" t="s">
        <v>559</v>
      </c>
      <c r="B91" s="52">
        <v>23732</v>
      </c>
      <c r="C91" s="52">
        <v>19847</v>
      </c>
      <c r="E91" s="53"/>
      <c r="F91"/>
      <c r="G91"/>
      <c r="H91"/>
      <c r="I91"/>
    </row>
    <row r="92" spans="1:9" s="21" customFormat="1" x14ac:dyDescent="0.25">
      <c r="A92" s="51" t="s">
        <v>527</v>
      </c>
      <c r="B92" s="52">
        <v>24805</v>
      </c>
      <c r="C92" s="52">
        <v>15512</v>
      </c>
      <c r="E92" s="53"/>
      <c r="F92"/>
      <c r="G92"/>
      <c r="H92"/>
      <c r="I92"/>
    </row>
    <row r="93" spans="1:9" x14ac:dyDescent="0.25">
      <c r="A93" s="51" t="s">
        <v>556</v>
      </c>
      <c r="B93" s="54">
        <v>10883</v>
      </c>
      <c r="C93" s="52">
        <v>7840</v>
      </c>
      <c r="E93" s="53"/>
    </row>
    <row r="94" spans="1:9" x14ac:dyDescent="0.25">
      <c r="A94" s="51" t="s">
        <v>540</v>
      </c>
      <c r="B94" s="57">
        <v>7594</v>
      </c>
      <c r="C94" s="52">
        <v>7548</v>
      </c>
      <c r="E94" s="53"/>
    </row>
    <row r="95" spans="1:9" s="21" customFormat="1" x14ac:dyDescent="0.25">
      <c r="A95" s="51" t="s">
        <v>553</v>
      </c>
      <c r="B95" s="57">
        <v>7469</v>
      </c>
      <c r="C95" s="52">
        <v>6719</v>
      </c>
      <c r="E95" s="53"/>
      <c r="F95"/>
      <c r="G95"/>
      <c r="H95"/>
      <c r="I95"/>
    </row>
    <row r="96" spans="1:9" x14ac:dyDescent="0.25">
      <c r="A96" s="70" t="s">
        <v>542</v>
      </c>
      <c r="B96" s="59">
        <v>4097</v>
      </c>
      <c r="C96" s="58">
        <v>4097</v>
      </c>
      <c r="D96" s="110">
        <f>SUM(C96:C109)</f>
        <v>22225</v>
      </c>
      <c r="E96" s="53"/>
    </row>
    <row r="97" spans="1:9" s="21" customFormat="1" x14ac:dyDescent="0.25">
      <c r="A97" s="70" t="s">
        <v>565</v>
      </c>
      <c r="B97" s="57">
        <v>5394</v>
      </c>
      <c r="C97" s="58">
        <v>4010</v>
      </c>
      <c r="D97" s="111"/>
      <c r="E97" s="53"/>
      <c r="F97"/>
      <c r="G97"/>
      <c r="H97"/>
      <c r="I97"/>
    </row>
    <row r="98" spans="1:9" s="21" customFormat="1" x14ac:dyDescent="0.25">
      <c r="A98" s="70" t="s">
        <v>562</v>
      </c>
      <c r="B98" s="59">
        <v>3026</v>
      </c>
      <c r="C98" s="58">
        <v>2872</v>
      </c>
      <c r="D98" s="111"/>
      <c r="E98" s="53"/>
      <c r="F98"/>
      <c r="G98"/>
      <c r="H98"/>
      <c r="I98"/>
    </row>
    <row r="99" spans="1:9" s="21" customFormat="1" x14ac:dyDescent="0.25">
      <c r="A99" s="70" t="s">
        <v>521</v>
      </c>
      <c r="B99" s="59">
        <v>2807</v>
      </c>
      <c r="C99" s="58">
        <v>2807</v>
      </c>
      <c r="D99" s="111"/>
      <c r="E99" s="53"/>
      <c r="F99"/>
      <c r="G99"/>
      <c r="H99"/>
      <c r="I99"/>
    </row>
    <row r="100" spans="1:9" x14ac:dyDescent="0.25">
      <c r="A100" s="70" t="s">
        <v>550</v>
      </c>
      <c r="B100" s="59">
        <v>2706</v>
      </c>
      <c r="C100" s="58">
        <v>2119</v>
      </c>
      <c r="D100" s="111"/>
      <c r="E100" s="53"/>
    </row>
    <row r="101" spans="1:9" s="21" customFormat="1" x14ac:dyDescent="0.25">
      <c r="A101" s="70" t="s">
        <v>537</v>
      </c>
      <c r="B101" s="59">
        <v>1304</v>
      </c>
      <c r="C101" s="58">
        <v>1304</v>
      </c>
      <c r="D101" s="111"/>
      <c r="E101" s="53"/>
      <c r="F101"/>
      <c r="G101"/>
      <c r="H101"/>
      <c r="I101"/>
    </row>
    <row r="102" spans="1:9" s="21" customFormat="1" x14ac:dyDescent="0.25">
      <c r="A102" s="70" t="s">
        <v>531</v>
      </c>
      <c r="B102" s="59">
        <v>3908</v>
      </c>
      <c r="C102" s="58">
        <v>1263</v>
      </c>
      <c r="D102" s="111"/>
      <c r="E102" s="53"/>
      <c r="F102"/>
      <c r="G102"/>
      <c r="H102"/>
      <c r="I102"/>
    </row>
    <row r="103" spans="1:9" x14ac:dyDescent="0.25">
      <c r="A103" s="70" t="s">
        <v>518</v>
      </c>
      <c r="B103" s="59">
        <v>51</v>
      </c>
      <c r="C103" s="58">
        <v>51</v>
      </c>
      <c r="D103" s="111"/>
      <c r="E103" s="53"/>
    </row>
    <row r="104" spans="1:9" s="21" customFormat="1" x14ac:dyDescent="0.25">
      <c r="A104" s="70" t="s">
        <v>534</v>
      </c>
      <c r="B104" s="59">
        <v>850</v>
      </c>
      <c r="C104" s="58">
        <v>848</v>
      </c>
      <c r="D104" s="111"/>
      <c r="E104" s="53"/>
      <c r="F104"/>
      <c r="G104"/>
      <c r="H104"/>
      <c r="I104"/>
    </row>
    <row r="105" spans="1:9" s="21" customFormat="1" x14ac:dyDescent="0.25">
      <c r="A105" s="70" t="s">
        <v>547</v>
      </c>
      <c r="B105" s="59">
        <v>832</v>
      </c>
      <c r="C105" s="58">
        <v>544</v>
      </c>
      <c r="D105" s="111"/>
      <c r="E105" s="53"/>
      <c r="F105"/>
      <c r="G105"/>
      <c r="H105"/>
      <c r="I105"/>
    </row>
    <row r="106" spans="1:9" s="21" customFormat="1" x14ac:dyDescent="0.25">
      <c r="A106" s="70" t="s">
        <v>572</v>
      </c>
      <c r="B106" s="59">
        <v>661</v>
      </c>
      <c r="C106" s="58">
        <v>636</v>
      </c>
      <c r="D106" s="111"/>
      <c r="E106" s="53"/>
      <c r="F106"/>
      <c r="G106"/>
      <c r="H106"/>
      <c r="I106"/>
    </row>
    <row r="107" spans="1:9" s="21" customFormat="1" x14ac:dyDescent="0.25">
      <c r="A107" s="70" t="s">
        <v>569</v>
      </c>
      <c r="B107" s="59">
        <v>1877</v>
      </c>
      <c r="C107" s="58">
        <v>773</v>
      </c>
      <c r="D107" s="111"/>
      <c r="E107" s="53"/>
      <c r="F107"/>
      <c r="G107"/>
      <c r="H107"/>
      <c r="I107"/>
    </row>
    <row r="108" spans="1:9" s="21" customFormat="1" x14ac:dyDescent="0.25">
      <c r="A108" s="70" t="s">
        <v>544</v>
      </c>
      <c r="B108" s="59">
        <v>483</v>
      </c>
      <c r="C108" s="58">
        <v>483</v>
      </c>
      <c r="D108" s="111"/>
      <c r="E108" s="53"/>
      <c r="F108"/>
      <c r="G108"/>
      <c r="H108"/>
      <c r="I108"/>
    </row>
    <row r="109" spans="1:9" s="21" customFormat="1" ht="15.75" thickBot="1" x14ac:dyDescent="0.3">
      <c r="A109" s="71" t="s">
        <v>524</v>
      </c>
      <c r="B109" s="61">
        <v>423</v>
      </c>
      <c r="C109" s="62">
        <v>418</v>
      </c>
      <c r="D109" s="115"/>
      <c r="E109" s="63"/>
      <c r="F109"/>
      <c r="G109"/>
      <c r="H109"/>
      <c r="I109"/>
    </row>
    <row r="110" spans="1:9" x14ac:dyDescent="0.25">
      <c r="A110" s="67" t="s">
        <v>475</v>
      </c>
      <c r="B110" s="47">
        <v>141540</v>
      </c>
      <c r="C110" s="47">
        <v>101705</v>
      </c>
      <c r="D110" s="30">
        <v>166286.58536585365</v>
      </c>
      <c r="E110" s="72">
        <f>D110-C110</f>
        <v>64581.585365853651</v>
      </c>
    </row>
    <row r="111" spans="1:9" x14ac:dyDescent="0.25">
      <c r="A111" s="51" t="s">
        <v>485</v>
      </c>
      <c r="B111" s="52">
        <v>35607</v>
      </c>
      <c r="C111" s="52">
        <v>26497</v>
      </c>
      <c r="E111" s="53"/>
    </row>
    <row r="112" spans="1:9" x14ac:dyDescent="0.25">
      <c r="A112" s="51" t="s">
        <v>514</v>
      </c>
      <c r="B112" s="52">
        <v>23344</v>
      </c>
      <c r="C112" s="52">
        <v>20648</v>
      </c>
      <c r="E112" s="53"/>
    </row>
    <row r="113" spans="1:7" x14ac:dyDescent="0.25">
      <c r="A113" s="51" t="s">
        <v>51</v>
      </c>
      <c r="B113" s="75">
        <v>18761</v>
      </c>
      <c r="C113" s="52">
        <v>14824</v>
      </c>
      <c r="E113" s="53"/>
    </row>
    <row r="114" spans="1:7" x14ac:dyDescent="0.25">
      <c r="A114" s="51" t="s">
        <v>482</v>
      </c>
      <c r="B114" s="75">
        <v>13804</v>
      </c>
      <c r="C114" s="52">
        <v>12901</v>
      </c>
      <c r="E114" s="53"/>
    </row>
    <row r="115" spans="1:7" x14ac:dyDescent="0.25">
      <c r="A115" s="55" t="s">
        <v>505</v>
      </c>
      <c r="B115" s="56">
        <v>13041</v>
      </c>
      <c r="C115" s="52">
        <v>8097</v>
      </c>
      <c r="E115" s="53"/>
    </row>
    <row r="116" spans="1:7" x14ac:dyDescent="0.25">
      <c r="A116" s="51" t="s">
        <v>499</v>
      </c>
      <c r="B116" s="75">
        <v>13627</v>
      </c>
      <c r="C116" s="52">
        <v>7928</v>
      </c>
      <c r="E116" s="53"/>
    </row>
    <row r="117" spans="1:7" x14ac:dyDescent="0.25">
      <c r="A117" s="55" t="s">
        <v>496</v>
      </c>
      <c r="B117" s="56">
        <v>8538</v>
      </c>
      <c r="C117" s="52">
        <v>5367</v>
      </c>
      <c r="E117" s="53"/>
    </row>
    <row r="118" spans="1:7" x14ac:dyDescent="0.25">
      <c r="A118" s="51" t="s">
        <v>490</v>
      </c>
      <c r="B118" s="75">
        <v>10692</v>
      </c>
      <c r="C118" s="58">
        <v>2512</v>
      </c>
      <c r="D118" s="110">
        <f>SUM(C118:C124)</f>
        <v>5443</v>
      </c>
      <c r="E118" s="53"/>
    </row>
    <row r="119" spans="1:7" x14ac:dyDescent="0.25">
      <c r="A119" s="55" t="s">
        <v>508</v>
      </c>
      <c r="B119" s="56">
        <v>1046</v>
      </c>
      <c r="C119" s="58">
        <v>1044</v>
      </c>
      <c r="D119" s="111"/>
      <c r="E119" s="53"/>
      <c r="G119" t="s">
        <v>892</v>
      </c>
    </row>
    <row r="120" spans="1:7" x14ac:dyDescent="0.25">
      <c r="A120" s="51" t="s">
        <v>493</v>
      </c>
      <c r="B120" s="59">
        <v>833</v>
      </c>
      <c r="C120" s="58">
        <v>243</v>
      </c>
      <c r="D120" s="111"/>
      <c r="E120" s="53"/>
    </row>
    <row r="121" spans="1:7" x14ac:dyDescent="0.25">
      <c r="A121" s="51" t="s">
        <v>511</v>
      </c>
      <c r="B121" s="59">
        <v>803</v>
      </c>
      <c r="C121" s="58">
        <v>803</v>
      </c>
      <c r="D121" s="111"/>
      <c r="E121" s="53"/>
    </row>
    <row r="122" spans="1:7" x14ac:dyDescent="0.25">
      <c r="A122" s="51" t="s">
        <v>476</v>
      </c>
      <c r="B122" s="59">
        <v>606</v>
      </c>
      <c r="C122" s="58">
        <v>513</v>
      </c>
      <c r="D122" s="111"/>
      <c r="E122" s="53"/>
    </row>
    <row r="123" spans="1:7" x14ac:dyDescent="0.25">
      <c r="A123" s="51" t="s">
        <v>479</v>
      </c>
      <c r="B123" s="59">
        <v>424</v>
      </c>
      <c r="C123" s="58">
        <v>72</v>
      </c>
      <c r="D123" s="111"/>
      <c r="E123" s="53"/>
    </row>
    <row r="124" spans="1:7" ht="15.75" thickBot="1" x14ac:dyDescent="0.3">
      <c r="A124" s="60" t="s">
        <v>502</v>
      </c>
      <c r="B124" s="61">
        <v>414</v>
      </c>
      <c r="C124" s="62">
        <v>256</v>
      </c>
      <c r="D124" s="112"/>
      <c r="E124" s="63"/>
    </row>
    <row r="125" spans="1:7" x14ac:dyDescent="0.25">
      <c r="A125" s="48" t="s">
        <v>455</v>
      </c>
      <c r="B125" s="49">
        <v>82207</v>
      </c>
      <c r="C125" s="49">
        <v>68473</v>
      </c>
      <c r="D125" s="30">
        <v>70739.024390243896</v>
      </c>
      <c r="E125" s="65">
        <f>D125-C125</f>
        <v>2266.0243902438961</v>
      </c>
    </row>
    <row r="126" spans="1:7" x14ac:dyDescent="0.25">
      <c r="A126" s="51" t="s">
        <v>469</v>
      </c>
      <c r="B126" s="52">
        <v>43830</v>
      </c>
      <c r="C126" s="52">
        <v>31144</v>
      </c>
      <c r="E126" s="53"/>
    </row>
    <row r="127" spans="1:7" x14ac:dyDescent="0.25">
      <c r="A127" s="51" t="s">
        <v>460</v>
      </c>
      <c r="B127" s="75">
        <v>14453</v>
      </c>
      <c r="C127" s="75">
        <v>14102</v>
      </c>
      <c r="E127" s="53"/>
    </row>
    <row r="128" spans="1:7" x14ac:dyDescent="0.25">
      <c r="A128" s="51" t="s">
        <v>457</v>
      </c>
      <c r="B128" s="75">
        <v>10003</v>
      </c>
      <c r="C128" s="75">
        <v>10003</v>
      </c>
      <c r="E128" s="53"/>
    </row>
    <row r="129" spans="1:5" x14ac:dyDescent="0.25">
      <c r="A129" s="51" t="s">
        <v>466</v>
      </c>
      <c r="B129" s="75">
        <v>5973</v>
      </c>
      <c r="C129" s="75">
        <v>5666</v>
      </c>
      <c r="E129" s="53"/>
    </row>
    <row r="130" spans="1:5" x14ac:dyDescent="0.25">
      <c r="A130" s="70" t="s">
        <v>463</v>
      </c>
      <c r="B130" s="58">
        <v>4603</v>
      </c>
      <c r="C130" s="58">
        <v>4344</v>
      </c>
      <c r="D130" s="110">
        <f>SUM(C130:C131)</f>
        <v>7558</v>
      </c>
      <c r="E130" s="53"/>
    </row>
    <row r="131" spans="1:5" ht="15.75" thickBot="1" x14ac:dyDescent="0.3">
      <c r="A131" s="71" t="s">
        <v>472</v>
      </c>
      <c r="B131" s="62">
        <v>3345</v>
      </c>
      <c r="C131" s="62">
        <v>3214</v>
      </c>
      <c r="D131" s="112"/>
      <c r="E131" s="63"/>
    </row>
    <row r="132" spans="1:5" x14ac:dyDescent="0.25">
      <c r="A132" s="48" t="s">
        <v>366</v>
      </c>
      <c r="B132" s="73">
        <v>208402</v>
      </c>
      <c r="C132" s="49">
        <v>161374</v>
      </c>
      <c r="D132" s="32">
        <v>141000</v>
      </c>
      <c r="E132" s="65">
        <f>D132-C132</f>
        <v>-20374</v>
      </c>
    </row>
    <row r="133" spans="1:5" x14ac:dyDescent="0.25">
      <c r="A133" s="51" t="s">
        <v>388</v>
      </c>
      <c r="B133" s="52">
        <v>54190</v>
      </c>
      <c r="C133" s="52">
        <v>41411</v>
      </c>
      <c r="E133" s="53"/>
    </row>
    <row r="134" spans="1:5" ht="15" customHeight="1" x14ac:dyDescent="0.25">
      <c r="A134" s="51" t="s">
        <v>406</v>
      </c>
      <c r="B134" s="75">
        <v>39812</v>
      </c>
      <c r="C134" s="52">
        <v>27788</v>
      </c>
      <c r="E134" s="53"/>
    </row>
    <row r="135" spans="1:5" x14ac:dyDescent="0.25">
      <c r="A135" s="51" t="s">
        <v>379</v>
      </c>
      <c r="B135" s="75">
        <v>27962</v>
      </c>
      <c r="C135" s="52">
        <v>22617</v>
      </c>
      <c r="E135" s="53"/>
    </row>
    <row r="136" spans="1:5" x14ac:dyDescent="0.25">
      <c r="A136" s="51" t="s">
        <v>394</v>
      </c>
      <c r="B136" s="75">
        <v>21098</v>
      </c>
      <c r="C136" s="52">
        <v>20403</v>
      </c>
      <c r="E136" s="53"/>
    </row>
    <row r="137" spans="1:5" x14ac:dyDescent="0.25">
      <c r="A137" s="51" t="s">
        <v>403</v>
      </c>
      <c r="B137" s="75">
        <v>22617</v>
      </c>
      <c r="C137" s="52">
        <v>14612</v>
      </c>
      <c r="E137" s="53"/>
    </row>
    <row r="138" spans="1:5" x14ac:dyDescent="0.25">
      <c r="A138" s="51" t="s">
        <v>400</v>
      </c>
      <c r="B138" s="75">
        <v>13365</v>
      </c>
      <c r="C138" s="52">
        <v>10018</v>
      </c>
      <c r="E138" s="53"/>
    </row>
    <row r="139" spans="1:5" x14ac:dyDescent="0.25">
      <c r="A139" s="51" t="s">
        <v>397</v>
      </c>
      <c r="B139" s="75">
        <v>13222</v>
      </c>
      <c r="C139" s="52">
        <v>10030</v>
      </c>
      <c r="E139" s="53"/>
    </row>
    <row r="140" spans="1:5" x14ac:dyDescent="0.25">
      <c r="A140" s="55" t="s">
        <v>385</v>
      </c>
      <c r="B140" s="75">
        <v>6080</v>
      </c>
      <c r="C140" s="52">
        <v>5201</v>
      </c>
      <c r="E140" s="53"/>
    </row>
    <row r="141" spans="1:5" x14ac:dyDescent="0.25">
      <c r="A141" s="70" t="s">
        <v>367</v>
      </c>
      <c r="B141" s="58">
        <v>78</v>
      </c>
      <c r="C141" s="58">
        <v>78</v>
      </c>
      <c r="D141" s="110">
        <f>SUM(C141:C146)</f>
        <v>9294</v>
      </c>
      <c r="E141" s="53"/>
    </row>
    <row r="142" spans="1:5" x14ac:dyDescent="0.25">
      <c r="A142" s="70" t="s">
        <v>382</v>
      </c>
      <c r="B142" s="58">
        <v>2283</v>
      </c>
      <c r="C142" s="58">
        <v>2281</v>
      </c>
      <c r="D142" s="111"/>
      <c r="E142" s="53"/>
    </row>
    <row r="143" spans="1:5" x14ac:dyDescent="0.25">
      <c r="A143" s="70" t="s">
        <v>370</v>
      </c>
      <c r="B143" s="58">
        <v>3061</v>
      </c>
      <c r="C143" s="58">
        <v>2874</v>
      </c>
      <c r="D143" s="111"/>
      <c r="E143" s="53"/>
    </row>
    <row r="144" spans="1:5" x14ac:dyDescent="0.25">
      <c r="A144" s="70" t="s">
        <v>391</v>
      </c>
      <c r="B144" s="58">
        <v>548</v>
      </c>
      <c r="C144" s="58">
        <v>474</v>
      </c>
      <c r="D144" s="111"/>
      <c r="E144" s="53"/>
    </row>
    <row r="145" spans="1:5" x14ac:dyDescent="0.25">
      <c r="A145" s="70" t="s">
        <v>376</v>
      </c>
      <c r="B145" s="58">
        <v>3410</v>
      </c>
      <c r="C145" s="58">
        <v>3341</v>
      </c>
      <c r="D145" s="111"/>
      <c r="E145" s="53"/>
    </row>
    <row r="146" spans="1:5" ht="15.75" thickBot="1" x14ac:dyDescent="0.3">
      <c r="A146" s="71" t="s">
        <v>373</v>
      </c>
      <c r="B146" s="62">
        <v>676</v>
      </c>
      <c r="C146" s="62">
        <v>246</v>
      </c>
      <c r="D146" s="112"/>
      <c r="E146" s="63"/>
    </row>
    <row r="147" spans="1:5" x14ac:dyDescent="0.25">
      <c r="A147" s="48" t="s">
        <v>318</v>
      </c>
      <c r="B147" s="73">
        <v>50549</v>
      </c>
      <c r="C147" s="49">
        <v>39819</v>
      </c>
      <c r="D147" s="28">
        <v>56600</v>
      </c>
      <c r="E147" s="65">
        <f>D147-C147</f>
        <v>16781</v>
      </c>
    </row>
    <row r="148" spans="1:5" x14ac:dyDescent="0.25">
      <c r="A148" s="51" t="s">
        <v>300</v>
      </c>
      <c r="B148" s="75">
        <v>39274</v>
      </c>
      <c r="C148" s="52">
        <v>29730</v>
      </c>
      <c r="E148" s="53"/>
    </row>
    <row r="149" spans="1:5" x14ac:dyDescent="0.25">
      <c r="A149" s="51" t="s">
        <v>322</v>
      </c>
      <c r="B149" s="75">
        <v>6433</v>
      </c>
      <c r="C149" s="52">
        <v>5462</v>
      </c>
      <c r="E149" s="53"/>
    </row>
    <row r="150" spans="1:5" x14ac:dyDescent="0.25">
      <c r="A150" s="51" t="s">
        <v>325</v>
      </c>
      <c r="B150" s="75">
        <v>3384</v>
      </c>
      <c r="C150" s="58">
        <v>3384</v>
      </c>
      <c r="D150" s="110">
        <f>SUM(C150:C152)</f>
        <v>4627</v>
      </c>
      <c r="E150" s="53"/>
    </row>
    <row r="151" spans="1:5" x14ac:dyDescent="0.25">
      <c r="A151" s="51" t="s">
        <v>320</v>
      </c>
      <c r="B151" s="75">
        <v>708</v>
      </c>
      <c r="C151" s="58">
        <v>707</v>
      </c>
      <c r="D151" s="111"/>
      <c r="E151" s="53"/>
    </row>
    <row r="152" spans="1:5" ht="15.75" thickBot="1" x14ac:dyDescent="0.3">
      <c r="A152" s="60" t="s">
        <v>328</v>
      </c>
      <c r="B152" s="77">
        <v>750</v>
      </c>
      <c r="C152" s="62">
        <v>536</v>
      </c>
      <c r="D152" s="112"/>
      <c r="E152" s="63"/>
    </row>
    <row r="153" spans="1:5" x14ac:dyDescent="0.25">
      <c r="A153" s="48" t="s">
        <v>275</v>
      </c>
      <c r="B153" s="49">
        <v>34726</v>
      </c>
      <c r="C153" s="49">
        <v>32670</v>
      </c>
      <c r="D153" s="28">
        <v>53900</v>
      </c>
      <c r="E153" s="65">
        <f>D153-C153</f>
        <v>21230</v>
      </c>
    </row>
    <row r="154" spans="1:5" x14ac:dyDescent="0.25">
      <c r="A154" s="51" t="s">
        <v>291</v>
      </c>
      <c r="B154" s="75">
        <v>29592</v>
      </c>
      <c r="C154" s="52">
        <v>27933</v>
      </c>
      <c r="E154" s="53"/>
    </row>
    <row r="155" spans="1:5" x14ac:dyDescent="0.25">
      <c r="A155" s="70" t="s">
        <v>279</v>
      </c>
      <c r="B155" s="58">
        <v>1887</v>
      </c>
      <c r="C155" s="58">
        <v>1887</v>
      </c>
      <c r="D155" s="85">
        <f>C155</f>
        <v>1887</v>
      </c>
      <c r="E155" s="53"/>
    </row>
    <row r="156" spans="1:5" x14ac:dyDescent="0.25">
      <c r="A156" s="79" t="s">
        <v>288</v>
      </c>
      <c r="B156" s="80">
        <v>1172</v>
      </c>
      <c r="C156" s="80">
        <v>1172</v>
      </c>
      <c r="D156" s="83"/>
      <c r="E156" s="53"/>
    </row>
    <row r="157" spans="1:5" x14ac:dyDescent="0.25">
      <c r="A157" s="79" t="s">
        <v>282</v>
      </c>
      <c r="B157" s="80">
        <v>970</v>
      </c>
      <c r="C157" s="80">
        <v>577</v>
      </c>
      <c r="D157" s="83"/>
      <c r="E157" s="53"/>
    </row>
    <row r="158" spans="1:5" x14ac:dyDescent="0.25">
      <c r="A158" s="79" t="s">
        <v>285</v>
      </c>
      <c r="B158" s="80">
        <v>817</v>
      </c>
      <c r="C158" s="80">
        <v>813</v>
      </c>
      <c r="D158" s="83"/>
      <c r="E158" s="53"/>
    </row>
    <row r="159" spans="1:5" ht="15.75" thickBot="1" x14ac:dyDescent="0.3">
      <c r="A159" s="81" t="s">
        <v>276</v>
      </c>
      <c r="B159" s="82">
        <v>288</v>
      </c>
      <c r="C159" s="82">
        <v>288</v>
      </c>
      <c r="D159" s="84"/>
      <c r="E159" s="63"/>
    </row>
    <row r="160" spans="1:5" x14ac:dyDescent="0.25">
      <c r="A160" s="48" t="s">
        <v>232</v>
      </c>
      <c r="B160" s="73">
        <v>74360</v>
      </c>
      <c r="C160" s="49">
        <v>55317</v>
      </c>
      <c r="D160" s="76">
        <v>103300</v>
      </c>
      <c r="E160" s="65">
        <f>D160-C160</f>
        <v>47983</v>
      </c>
    </row>
    <row r="161" spans="1:5" x14ac:dyDescent="0.25">
      <c r="A161" s="51" t="s">
        <v>236</v>
      </c>
      <c r="B161" s="75">
        <v>43633</v>
      </c>
      <c r="C161" s="52">
        <v>28691</v>
      </c>
      <c r="E161" s="53"/>
    </row>
    <row r="162" spans="1:5" x14ac:dyDescent="0.25">
      <c r="A162" s="70" t="s">
        <v>238</v>
      </c>
      <c r="B162" s="75">
        <v>10595</v>
      </c>
      <c r="C162" s="52">
        <v>10595</v>
      </c>
      <c r="E162" s="53"/>
    </row>
    <row r="163" spans="1:5" x14ac:dyDescent="0.25">
      <c r="A163" s="51" t="s">
        <v>244</v>
      </c>
      <c r="B163" s="75">
        <v>5520</v>
      </c>
      <c r="C163" s="52">
        <v>5368</v>
      </c>
      <c r="E163" s="53"/>
    </row>
    <row r="164" spans="1:5" x14ac:dyDescent="0.25">
      <c r="A164" s="68" t="s">
        <v>250</v>
      </c>
      <c r="B164" s="69">
        <v>1367</v>
      </c>
      <c r="C164" s="69">
        <v>929</v>
      </c>
      <c r="E164" s="53"/>
    </row>
    <row r="165" spans="1:5" x14ac:dyDescent="0.25">
      <c r="A165" s="51" t="s">
        <v>241</v>
      </c>
      <c r="B165" s="75">
        <v>2050</v>
      </c>
      <c r="C165" s="58">
        <v>1530</v>
      </c>
      <c r="D165" s="110">
        <f>SUM(C165:C168)</f>
        <v>9734</v>
      </c>
      <c r="E165" s="53"/>
    </row>
    <row r="166" spans="1:5" x14ac:dyDescent="0.25">
      <c r="A166" s="51" t="s">
        <v>234</v>
      </c>
      <c r="B166" s="75">
        <v>3128</v>
      </c>
      <c r="C166" s="58">
        <v>3128</v>
      </c>
      <c r="D166" s="111"/>
      <c r="E166" s="53"/>
    </row>
    <row r="167" spans="1:5" x14ac:dyDescent="0.25">
      <c r="A167" s="51" t="s">
        <v>247</v>
      </c>
      <c r="B167" s="75">
        <v>2999</v>
      </c>
      <c r="C167" s="58">
        <v>1353</v>
      </c>
      <c r="D167" s="111"/>
      <c r="E167" s="53"/>
    </row>
    <row r="168" spans="1:5" ht="15.75" thickBot="1" x14ac:dyDescent="0.3">
      <c r="A168" s="60" t="s">
        <v>253</v>
      </c>
      <c r="B168" s="77">
        <v>5068</v>
      </c>
      <c r="C168" s="62">
        <v>3723</v>
      </c>
      <c r="D168" s="112"/>
      <c r="E168" s="63"/>
    </row>
    <row r="169" spans="1:5" x14ac:dyDescent="0.25">
      <c r="A169" s="48" t="s">
        <v>183</v>
      </c>
      <c r="B169" s="73">
        <v>34304</v>
      </c>
      <c r="C169" s="49">
        <v>28633</v>
      </c>
      <c r="D169" s="27">
        <v>41700</v>
      </c>
      <c r="E169" s="65">
        <f>D169-C169</f>
        <v>13067</v>
      </c>
    </row>
    <row r="170" spans="1:5" x14ac:dyDescent="0.25">
      <c r="A170" s="51" t="s">
        <v>190</v>
      </c>
      <c r="B170" s="75">
        <v>10442</v>
      </c>
      <c r="C170" s="52">
        <v>7597</v>
      </c>
      <c r="E170" s="53"/>
    </row>
    <row r="171" spans="1:5" x14ac:dyDescent="0.25">
      <c r="A171" s="51" t="s">
        <v>198</v>
      </c>
      <c r="B171" s="75">
        <v>9234</v>
      </c>
      <c r="C171" s="52">
        <v>8117</v>
      </c>
      <c r="E171" s="53"/>
    </row>
    <row r="172" spans="1:5" x14ac:dyDescent="0.25">
      <c r="A172" s="68" t="s">
        <v>192</v>
      </c>
      <c r="B172" s="69">
        <v>3124</v>
      </c>
      <c r="C172" s="69">
        <v>3124</v>
      </c>
      <c r="E172" s="53"/>
    </row>
    <row r="173" spans="1:5" x14ac:dyDescent="0.25">
      <c r="A173" s="51" t="s">
        <v>201</v>
      </c>
      <c r="B173" s="75">
        <v>1466</v>
      </c>
      <c r="C173" s="58">
        <v>1341</v>
      </c>
      <c r="D173" s="110">
        <f>SUM(C173:C176)</f>
        <v>9795</v>
      </c>
      <c r="E173" s="53"/>
    </row>
    <row r="174" spans="1:5" x14ac:dyDescent="0.25">
      <c r="A174" s="51" t="s">
        <v>184</v>
      </c>
      <c r="B174" s="75">
        <v>3401</v>
      </c>
      <c r="C174" s="58">
        <v>3401</v>
      </c>
      <c r="D174" s="111"/>
      <c r="E174" s="53"/>
    </row>
    <row r="175" spans="1:5" x14ac:dyDescent="0.25">
      <c r="A175" s="51" t="s">
        <v>195</v>
      </c>
      <c r="B175" s="75">
        <v>4873</v>
      </c>
      <c r="C175" s="58">
        <v>3323</v>
      </c>
      <c r="D175" s="111"/>
      <c r="E175" s="53"/>
    </row>
    <row r="176" spans="1:5" ht="15.75" thickBot="1" x14ac:dyDescent="0.3">
      <c r="A176" s="60" t="s">
        <v>187</v>
      </c>
      <c r="B176" s="77">
        <v>1764</v>
      </c>
      <c r="C176" s="62">
        <v>1730</v>
      </c>
      <c r="D176" s="112"/>
      <c r="E176" s="63"/>
    </row>
    <row r="177" spans="1:5" x14ac:dyDescent="0.25">
      <c r="A177" s="48" t="s">
        <v>146</v>
      </c>
      <c r="B177" s="73">
        <v>30104</v>
      </c>
      <c r="C177" s="49">
        <v>25063</v>
      </c>
      <c r="D177" s="28">
        <v>39400</v>
      </c>
      <c r="E177" s="65">
        <f>D177-C177</f>
        <v>14337</v>
      </c>
    </row>
    <row r="178" spans="1:5" x14ac:dyDescent="0.25">
      <c r="A178" s="70" t="s">
        <v>151</v>
      </c>
      <c r="B178" s="58">
        <v>157</v>
      </c>
      <c r="C178" s="58">
        <v>52</v>
      </c>
      <c r="D178" s="86">
        <f>C178</f>
        <v>52</v>
      </c>
      <c r="E178" s="53"/>
    </row>
    <row r="179" spans="1:5" x14ac:dyDescent="0.25">
      <c r="A179" s="51" t="s">
        <v>147</v>
      </c>
      <c r="B179" s="75">
        <v>7265</v>
      </c>
      <c r="C179" s="52">
        <v>7072</v>
      </c>
      <c r="E179" s="53"/>
    </row>
    <row r="180" spans="1:5" ht="15.75" thickBot="1" x14ac:dyDescent="0.3">
      <c r="A180" s="60" t="s">
        <v>141</v>
      </c>
      <c r="B180" s="77">
        <v>22682</v>
      </c>
      <c r="C180" s="78">
        <v>17939</v>
      </c>
      <c r="D180" s="66"/>
      <c r="E180" s="63"/>
    </row>
    <row r="181" spans="1:5" x14ac:dyDescent="0.25">
      <c r="A181" s="48" t="s">
        <v>59</v>
      </c>
      <c r="B181" s="73">
        <v>103496</v>
      </c>
      <c r="C181" s="49">
        <v>88305</v>
      </c>
      <c r="D181" s="74">
        <v>127800</v>
      </c>
      <c r="E181" s="65">
        <f>D181-C181</f>
        <v>39495</v>
      </c>
    </row>
    <row r="182" spans="1:5" x14ac:dyDescent="0.25">
      <c r="A182" s="51" t="s">
        <v>77</v>
      </c>
      <c r="B182" s="75">
        <v>65332</v>
      </c>
      <c r="C182" s="52">
        <v>57764</v>
      </c>
      <c r="E182" s="53"/>
    </row>
    <row r="183" spans="1:5" x14ac:dyDescent="0.25">
      <c r="A183" s="51" t="s">
        <v>66</v>
      </c>
      <c r="B183" s="75">
        <v>16544</v>
      </c>
      <c r="C183" s="52">
        <v>15120</v>
      </c>
      <c r="E183" s="53"/>
    </row>
    <row r="184" spans="1:5" x14ac:dyDescent="0.25">
      <c r="A184" s="51" t="s">
        <v>68</v>
      </c>
      <c r="B184" s="75">
        <v>9137</v>
      </c>
      <c r="C184" s="52">
        <v>6486</v>
      </c>
      <c r="E184" s="53"/>
    </row>
    <row r="185" spans="1:5" x14ac:dyDescent="0.25">
      <c r="A185" s="70" t="s">
        <v>74</v>
      </c>
      <c r="B185" s="58">
        <v>3533</v>
      </c>
      <c r="C185" s="58">
        <v>3186</v>
      </c>
      <c r="D185" s="113">
        <f>SUM(C185:C190)</f>
        <v>8935</v>
      </c>
      <c r="E185" s="53"/>
    </row>
    <row r="186" spans="1:5" x14ac:dyDescent="0.25">
      <c r="A186" s="70" t="s">
        <v>71</v>
      </c>
      <c r="B186" s="58">
        <v>4183</v>
      </c>
      <c r="C186" s="58">
        <v>2804</v>
      </c>
      <c r="D186" s="113"/>
      <c r="E186" s="53"/>
    </row>
    <row r="187" spans="1:5" x14ac:dyDescent="0.25">
      <c r="A187" s="70" t="s">
        <v>51</v>
      </c>
      <c r="B187" s="58">
        <v>4151</v>
      </c>
      <c r="C187" s="58">
        <v>2370</v>
      </c>
      <c r="D187" s="113"/>
      <c r="E187" s="53"/>
    </row>
    <row r="188" spans="1:5" x14ac:dyDescent="0.25">
      <c r="A188" s="70" t="s">
        <v>63</v>
      </c>
      <c r="B188" s="58">
        <v>329</v>
      </c>
      <c r="C188" s="58">
        <v>329</v>
      </c>
      <c r="D188" s="113"/>
      <c r="E188" s="53"/>
    </row>
    <row r="189" spans="1:5" x14ac:dyDescent="0.25">
      <c r="A189" s="70" t="s">
        <v>60</v>
      </c>
      <c r="B189" s="58">
        <v>207</v>
      </c>
      <c r="C189" s="58">
        <v>207</v>
      </c>
      <c r="D189" s="113"/>
      <c r="E189" s="53"/>
    </row>
    <row r="190" spans="1:5" ht="15.75" thickBot="1" x14ac:dyDescent="0.3">
      <c r="A190" s="71" t="s">
        <v>80</v>
      </c>
      <c r="B190" s="62">
        <v>80</v>
      </c>
      <c r="C190" s="62">
        <v>39</v>
      </c>
      <c r="D190" s="114"/>
      <c r="E190" s="63"/>
    </row>
    <row r="191" spans="1:5" x14ac:dyDescent="0.25">
      <c r="A191" s="48" t="s">
        <v>32</v>
      </c>
      <c r="B191" s="73">
        <v>76143</v>
      </c>
      <c r="C191" s="49">
        <v>54947</v>
      </c>
      <c r="D191" s="76">
        <v>123300</v>
      </c>
      <c r="E191" s="65">
        <f>D191-C191</f>
        <v>68353</v>
      </c>
    </row>
    <row r="192" spans="1:5" x14ac:dyDescent="0.25">
      <c r="A192" s="51" t="s">
        <v>36</v>
      </c>
      <c r="B192" s="75">
        <v>56502</v>
      </c>
      <c r="C192" s="52">
        <v>40337</v>
      </c>
      <c r="E192" s="53"/>
    </row>
    <row r="193" spans="1:11" x14ac:dyDescent="0.25">
      <c r="A193" s="51" t="s">
        <v>51</v>
      </c>
      <c r="B193" s="75">
        <v>10839</v>
      </c>
      <c r="C193" s="52">
        <v>6893</v>
      </c>
      <c r="E193" s="53"/>
    </row>
    <row r="194" spans="1:11" x14ac:dyDescent="0.25">
      <c r="A194" s="70" t="s">
        <v>48</v>
      </c>
      <c r="B194" s="58">
        <v>5559</v>
      </c>
      <c r="C194" s="58">
        <v>4599</v>
      </c>
      <c r="D194" s="110">
        <f>SUM(C194:C197)</f>
        <v>7716</v>
      </c>
      <c r="E194" s="53"/>
    </row>
    <row r="195" spans="1:11" x14ac:dyDescent="0.25">
      <c r="A195" s="70" t="s">
        <v>33</v>
      </c>
      <c r="B195" s="58">
        <v>2769</v>
      </c>
      <c r="C195" s="58">
        <v>2769</v>
      </c>
      <c r="D195" s="111"/>
      <c r="E195" s="53"/>
    </row>
    <row r="196" spans="1:11" x14ac:dyDescent="0.25">
      <c r="A196" s="70" t="s">
        <v>39</v>
      </c>
      <c r="B196" s="58">
        <v>389</v>
      </c>
      <c r="C196" s="58">
        <v>279</v>
      </c>
      <c r="D196" s="111"/>
      <c r="E196" s="53"/>
    </row>
    <row r="197" spans="1:11" x14ac:dyDescent="0.25">
      <c r="A197" s="70" t="s">
        <v>42</v>
      </c>
      <c r="B197" s="58">
        <v>69</v>
      </c>
      <c r="C197" s="58">
        <v>69</v>
      </c>
      <c r="D197" s="112"/>
      <c r="E197" s="53"/>
    </row>
    <row r="198" spans="1:11" ht="15.75" thickBot="1" x14ac:dyDescent="0.3">
      <c r="A198" s="11" t="s">
        <v>842</v>
      </c>
      <c r="B198" s="18">
        <v>185604</v>
      </c>
      <c r="C198" s="18">
        <v>155190</v>
      </c>
      <c r="D198" s="19">
        <v>163400</v>
      </c>
    </row>
    <row r="199" spans="1:11" x14ac:dyDescent="0.25">
      <c r="A199" s="92" t="s">
        <v>860</v>
      </c>
      <c r="B199" s="25">
        <v>59148</v>
      </c>
      <c r="C199" s="25">
        <v>49565</v>
      </c>
      <c r="E199" s="65">
        <f>D199-C199</f>
        <v>-49565</v>
      </c>
      <c r="F199">
        <v>1</v>
      </c>
    </row>
    <row r="200" spans="1:11" x14ac:dyDescent="0.25">
      <c r="A200" s="92" t="s">
        <v>854</v>
      </c>
      <c r="B200" s="25">
        <v>42534</v>
      </c>
      <c r="C200" s="25">
        <v>36866</v>
      </c>
      <c r="F200">
        <v>2</v>
      </c>
    </row>
    <row r="201" spans="1:11" x14ac:dyDescent="0.25">
      <c r="A201" s="92" t="s">
        <v>851</v>
      </c>
      <c r="B201" s="25">
        <v>28370</v>
      </c>
      <c r="C201" s="25">
        <v>24969</v>
      </c>
      <c r="F201">
        <v>3</v>
      </c>
    </row>
    <row r="202" spans="1:11" x14ac:dyDescent="0.25">
      <c r="A202" s="92" t="s">
        <v>863</v>
      </c>
      <c r="B202" s="25">
        <v>16369</v>
      </c>
      <c r="C202" s="25">
        <v>13639</v>
      </c>
      <c r="F202">
        <v>4</v>
      </c>
    </row>
    <row r="203" spans="1:11" x14ac:dyDescent="0.25">
      <c r="A203" s="92" t="s">
        <v>848</v>
      </c>
      <c r="B203" s="25">
        <v>14863</v>
      </c>
      <c r="C203" s="25">
        <v>10206</v>
      </c>
      <c r="F203">
        <v>5</v>
      </c>
    </row>
    <row r="204" spans="1:11" x14ac:dyDescent="0.25">
      <c r="A204" s="92" t="s">
        <v>866</v>
      </c>
      <c r="B204" s="25">
        <v>10647</v>
      </c>
      <c r="C204" s="25">
        <v>7153</v>
      </c>
      <c r="F204">
        <v>6</v>
      </c>
    </row>
    <row r="205" spans="1:11" x14ac:dyDescent="0.25">
      <c r="A205" s="44" t="s">
        <v>845</v>
      </c>
      <c r="B205" s="45">
        <v>4721</v>
      </c>
      <c r="C205" s="45">
        <v>3840</v>
      </c>
      <c r="F205">
        <v>7</v>
      </c>
    </row>
    <row r="206" spans="1:11" x14ac:dyDescent="0.25">
      <c r="A206" s="42" t="s">
        <v>857</v>
      </c>
      <c r="B206" s="43">
        <v>3674</v>
      </c>
      <c r="C206" s="43">
        <v>3674</v>
      </c>
      <c r="D206" s="113">
        <f>SUM(C206:C208)</f>
        <v>8952</v>
      </c>
      <c r="F206">
        <v>8</v>
      </c>
    </row>
    <row r="207" spans="1:11" x14ac:dyDescent="0.25">
      <c r="A207" s="42" t="s">
        <v>843</v>
      </c>
      <c r="B207" s="43">
        <v>2593</v>
      </c>
      <c r="C207" s="43">
        <v>2593</v>
      </c>
      <c r="D207" s="113"/>
      <c r="F207">
        <v>9</v>
      </c>
      <c r="K207" t="s">
        <v>892</v>
      </c>
    </row>
    <row r="208" spans="1:11" x14ac:dyDescent="0.25">
      <c r="A208" s="42" t="s">
        <v>712</v>
      </c>
      <c r="B208" s="43">
        <v>2685</v>
      </c>
      <c r="C208" s="43">
        <v>2685</v>
      </c>
      <c r="D208" s="113"/>
      <c r="F208">
        <v>10</v>
      </c>
    </row>
  </sheetData>
  <autoFilter ref="A1:C197"/>
  <mergeCells count="17">
    <mergeCell ref="D70:D73"/>
    <mergeCell ref="D65:D67"/>
    <mergeCell ref="D55:D61"/>
    <mergeCell ref="D11:D20"/>
    <mergeCell ref="D26:D31"/>
    <mergeCell ref="D39:D45"/>
    <mergeCell ref="D84:D87"/>
    <mergeCell ref="D206:D208"/>
    <mergeCell ref="D194:D197"/>
    <mergeCell ref="D185:D190"/>
    <mergeCell ref="D173:D176"/>
    <mergeCell ref="D165:D168"/>
    <mergeCell ref="D150:D152"/>
    <mergeCell ref="D141:D146"/>
    <mergeCell ref="D130:D131"/>
    <mergeCell ref="D118:D124"/>
    <mergeCell ref="D96:D109"/>
  </mergeCells>
  <pageMargins left="0.7" right="0.7" top="0.5" bottom="0.5" header="0.3" footer="0.3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383"/>
  <sheetViews>
    <sheetView workbookViewId="0">
      <selection activeCell="E51" sqref="E51"/>
    </sheetView>
  </sheetViews>
  <sheetFormatPr defaultRowHeight="15" x14ac:dyDescent="0.25"/>
  <cols>
    <col min="1" max="1" width="52.140625" customWidth="1"/>
    <col min="2" max="2" width="12.42578125" style="20" customWidth="1"/>
    <col min="3" max="3" width="14.140625" style="20" customWidth="1"/>
    <col min="4" max="4" width="13.42578125" style="21" customWidth="1"/>
    <col min="5" max="5" width="26.85546875" customWidth="1"/>
    <col min="6" max="6" width="24.85546875" customWidth="1"/>
    <col min="7" max="7" width="26.85546875" customWidth="1"/>
    <col min="8" max="8" width="28.28515625" customWidth="1"/>
    <col min="9" max="9" width="13.28515625" bestFit="1" customWidth="1"/>
  </cols>
  <sheetData>
    <row r="1" spans="1:8" s="12" customFormat="1" ht="89.25" customHeight="1" x14ac:dyDescent="0.25">
      <c r="A1" s="12" t="s">
        <v>876</v>
      </c>
      <c r="B1" s="14" t="s">
        <v>870</v>
      </c>
      <c r="C1" s="14" t="s">
        <v>880</v>
      </c>
      <c r="D1" s="15" t="s">
        <v>886</v>
      </c>
      <c r="E1" s="13" t="s">
        <v>842</v>
      </c>
      <c r="F1" s="13" t="s">
        <v>456</v>
      </c>
      <c r="G1" s="13" t="s">
        <v>366</v>
      </c>
      <c r="H1" s="13" t="s">
        <v>884</v>
      </c>
    </row>
    <row r="2" spans="1:8" ht="15" hidden="1" customHeight="1" x14ac:dyDescent="0.25">
      <c r="A2" s="7" t="s">
        <v>821</v>
      </c>
      <c r="B2" s="16">
        <v>295904</v>
      </c>
      <c r="C2" s="16">
        <v>248013</v>
      </c>
      <c r="D2" s="17">
        <v>346.3</v>
      </c>
      <c r="E2" s="116" t="s">
        <v>881</v>
      </c>
      <c r="F2" s="116" t="s">
        <v>883</v>
      </c>
      <c r="G2" s="116" t="s">
        <v>882</v>
      </c>
      <c r="H2" s="116" t="s">
        <v>885</v>
      </c>
    </row>
    <row r="3" spans="1:8" hidden="1" x14ac:dyDescent="0.25">
      <c r="A3" s="11" t="s">
        <v>842</v>
      </c>
      <c r="B3" s="18">
        <v>185604</v>
      </c>
      <c r="C3" s="18">
        <v>155190</v>
      </c>
      <c r="D3" s="19">
        <v>163400</v>
      </c>
      <c r="E3" s="116"/>
      <c r="F3" s="116"/>
      <c r="G3" s="116"/>
      <c r="H3" s="116"/>
    </row>
    <row r="4" spans="1:8" x14ac:dyDescent="0.25">
      <c r="A4" s="10" t="s">
        <v>851</v>
      </c>
      <c r="B4" s="20">
        <v>28370</v>
      </c>
      <c r="C4" s="20">
        <v>24969</v>
      </c>
      <c r="E4" s="116"/>
      <c r="F4" s="116"/>
      <c r="G4" s="116"/>
      <c r="H4" s="116"/>
    </row>
    <row r="5" spans="1:8" x14ac:dyDescent="0.25">
      <c r="A5" s="10" t="s">
        <v>848</v>
      </c>
      <c r="B5" s="22">
        <v>14863</v>
      </c>
      <c r="C5" s="20">
        <v>10206</v>
      </c>
      <c r="E5" s="116"/>
      <c r="F5" s="116"/>
      <c r="G5" s="116"/>
      <c r="H5" s="116"/>
    </row>
    <row r="6" spans="1:8" x14ac:dyDescent="0.25">
      <c r="A6" s="10" t="s">
        <v>857</v>
      </c>
      <c r="B6" s="23">
        <v>3674</v>
      </c>
      <c r="C6" s="43">
        <v>3674</v>
      </c>
      <c r="E6" s="116"/>
      <c r="F6" s="116"/>
      <c r="G6" s="116"/>
      <c r="H6" s="116"/>
    </row>
    <row r="7" spans="1:8" x14ac:dyDescent="0.25">
      <c r="A7" s="10" t="s">
        <v>866</v>
      </c>
      <c r="B7" s="22">
        <v>10647</v>
      </c>
      <c r="C7" s="20">
        <v>7153</v>
      </c>
      <c r="E7" s="116"/>
      <c r="F7" s="116"/>
      <c r="G7" s="116"/>
      <c r="H7" s="116"/>
    </row>
    <row r="8" spans="1:8" x14ac:dyDescent="0.25">
      <c r="A8" s="10" t="s">
        <v>863</v>
      </c>
      <c r="B8" s="22">
        <v>16369</v>
      </c>
      <c r="C8" s="20">
        <v>13639</v>
      </c>
      <c r="E8" s="116"/>
      <c r="F8" s="116"/>
      <c r="G8" s="116"/>
      <c r="H8" s="116"/>
    </row>
    <row r="9" spans="1:8" x14ac:dyDescent="0.25">
      <c r="A9" s="10" t="s">
        <v>860</v>
      </c>
      <c r="B9" s="20">
        <v>59148</v>
      </c>
      <c r="C9" s="20">
        <v>49565</v>
      </c>
      <c r="E9" s="116"/>
      <c r="F9" s="116"/>
      <c r="G9" s="116"/>
      <c r="H9" s="116"/>
    </row>
    <row r="10" spans="1:8" x14ac:dyDescent="0.25">
      <c r="A10" s="10" t="s">
        <v>854</v>
      </c>
      <c r="B10" s="20">
        <v>42534</v>
      </c>
      <c r="C10" s="20">
        <v>36866</v>
      </c>
      <c r="E10" s="116"/>
      <c r="F10" s="116"/>
      <c r="G10" s="116"/>
      <c r="H10" s="116"/>
    </row>
    <row r="11" spans="1:8" x14ac:dyDescent="0.25">
      <c r="A11" s="10" t="s">
        <v>843</v>
      </c>
      <c r="B11" s="23">
        <v>2593</v>
      </c>
      <c r="C11" s="43">
        <v>2593</v>
      </c>
      <c r="E11" s="116"/>
      <c r="F11" s="116"/>
      <c r="G11" s="116"/>
      <c r="H11" s="116"/>
    </row>
    <row r="12" spans="1:8" x14ac:dyDescent="0.25">
      <c r="A12" s="10" t="s">
        <v>712</v>
      </c>
      <c r="B12" s="23">
        <v>2685</v>
      </c>
      <c r="C12" s="43">
        <v>2685</v>
      </c>
      <c r="E12" s="116"/>
      <c r="F12" s="116"/>
      <c r="G12" s="116"/>
      <c r="H12" s="116"/>
    </row>
    <row r="13" spans="1:8" x14ac:dyDescent="0.25">
      <c r="A13" s="42" t="s">
        <v>845</v>
      </c>
      <c r="B13" s="23">
        <v>4721</v>
      </c>
      <c r="C13" s="43">
        <v>3840</v>
      </c>
      <c r="E13" s="116"/>
      <c r="F13" s="116"/>
      <c r="G13" s="116"/>
      <c r="H13" s="116"/>
    </row>
    <row r="14" spans="1:8" hidden="1" x14ac:dyDescent="0.25">
      <c r="A14" s="11" t="s">
        <v>840</v>
      </c>
      <c r="B14" s="24">
        <v>10783</v>
      </c>
      <c r="C14" s="18">
        <v>9198</v>
      </c>
      <c r="D14" s="19">
        <v>16800</v>
      </c>
      <c r="E14" s="116"/>
      <c r="F14" s="116"/>
      <c r="G14" s="116"/>
      <c r="H14" s="116"/>
    </row>
    <row r="15" spans="1:8" x14ac:dyDescent="0.25">
      <c r="A15" s="10" t="s">
        <v>822</v>
      </c>
      <c r="B15" s="25">
        <v>10783</v>
      </c>
      <c r="C15" s="20">
        <v>9198</v>
      </c>
      <c r="E15" s="116"/>
      <c r="F15" s="116"/>
      <c r="G15" s="116"/>
      <c r="H15" s="116"/>
    </row>
    <row r="16" spans="1:8" hidden="1" x14ac:dyDescent="0.25">
      <c r="A16" s="11" t="s">
        <v>831</v>
      </c>
      <c r="B16" s="24">
        <v>50737</v>
      </c>
      <c r="C16" s="18">
        <v>38676</v>
      </c>
      <c r="D16" s="19">
        <v>73400</v>
      </c>
    </row>
    <row r="17" spans="1:9" ht="89.25" x14ac:dyDescent="0.25">
      <c r="A17" s="40" t="s">
        <v>835</v>
      </c>
      <c r="B17" s="25">
        <v>19974</v>
      </c>
      <c r="C17" s="20">
        <v>12330</v>
      </c>
      <c r="E17" s="41" t="s">
        <v>888</v>
      </c>
      <c r="F17" s="41" t="s">
        <v>887</v>
      </c>
      <c r="G17" s="41" t="s">
        <v>889</v>
      </c>
      <c r="H17" s="41" t="s">
        <v>890</v>
      </c>
      <c r="I17" s="41" t="s">
        <v>891</v>
      </c>
    </row>
    <row r="18" spans="1:9" x14ac:dyDescent="0.25">
      <c r="A18" s="10" t="s">
        <v>822</v>
      </c>
      <c r="B18" s="25">
        <v>30552</v>
      </c>
      <c r="C18" s="20">
        <v>26135</v>
      </c>
      <c r="E18" s="38">
        <v>3119880</v>
      </c>
      <c r="F18" s="39">
        <v>2517139</v>
      </c>
    </row>
    <row r="19" spans="1:9" x14ac:dyDescent="0.25">
      <c r="A19" s="10" t="s">
        <v>832</v>
      </c>
      <c r="B19" s="25">
        <v>211</v>
      </c>
      <c r="C19" s="20">
        <v>211</v>
      </c>
      <c r="E19" s="20">
        <f>E18/3</f>
        <v>1039960</v>
      </c>
      <c r="F19" s="36">
        <f>F18/3</f>
        <v>839046.33333333337</v>
      </c>
      <c r="G19" s="36">
        <f>F19*1.07</f>
        <v>897779.57666666678</v>
      </c>
      <c r="H19" s="9">
        <f>F19*(2.07-0.86)</f>
        <v>1015246.0633333334</v>
      </c>
    </row>
    <row r="20" spans="1:9" hidden="1" x14ac:dyDescent="0.25">
      <c r="A20" s="11" t="s">
        <v>829</v>
      </c>
      <c r="B20" s="24">
        <v>4481</v>
      </c>
      <c r="C20" s="18">
        <v>4481</v>
      </c>
      <c r="D20" s="19">
        <v>15100</v>
      </c>
      <c r="E20" s="20">
        <f>E18-E19</f>
        <v>2079920</v>
      </c>
      <c r="F20" s="36">
        <f>F18-F19</f>
        <v>1678092.6666666665</v>
      </c>
      <c r="G20" s="36">
        <f>F20*1.93</f>
        <v>3238718.8466666662</v>
      </c>
      <c r="H20" s="36">
        <f>F20*2.07</f>
        <v>3473651.8199999994</v>
      </c>
    </row>
    <row r="21" spans="1:9" x14ac:dyDescent="0.25">
      <c r="A21" s="10" t="s">
        <v>822</v>
      </c>
      <c r="B21" s="25">
        <v>4481</v>
      </c>
      <c r="C21" s="20">
        <v>4481</v>
      </c>
    </row>
    <row r="22" spans="1:9" hidden="1" x14ac:dyDescent="0.25">
      <c r="A22" s="11" t="s">
        <v>825</v>
      </c>
      <c r="B22" s="18">
        <v>31573</v>
      </c>
      <c r="C22" s="18">
        <v>28630</v>
      </c>
      <c r="D22" s="19">
        <v>52100</v>
      </c>
      <c r="E22" s="36">
        <f>E19*1.07</f>
        <v>1112757.2</v>
      </c>
      <c r="G22" s="36">
        <f>SUM(G19:G21)</f>
        <v>4136498.4233333329</v>
      </c>
      <c r="H22" s="36">
        <f>SUM(H19:H21)</f>
        <v>4488897.8833333328</v>
      </c>
      <c r="I22" s="36">
        <f>H22-300000</f>
        <v>4188897.8833333328</v>
      </c>
    </row>
    <row r="23" spans="1:9" x14ac:dyDescent="0.25">
      <c r="A23" s="10" t="s">
        <v>826</v>
      </c>
      <c r="B23" s="20">
        <v>31573</v>
      </c>
      <c r="C23" s="20">
        <v>28630</v>
      </c>
      <c r="E23" s="36">
        <f>E20*1.93</f>
        <v>4014245.6</v>
      </c>
    </row>
    <row r="24" spans="1:9" hidden="1" x14ac:dyDescent="0.25">
      <c r="A24" s="11" t="s">
        <v>820</v>
      </c>
      <c r="B24" s="24">
        <v>12726</v>
      </c>
      <c r="C24" s="18">
        <v>11838</v>
      </c>
      <c r="D24" s="19">
        <v>25500</v>
      </c>
    </row>
    <row r="25" spans="1:9" x14ac:dyDescent="0.25">
      <c r="A25" s="10" t="s">
        <v>822</v>
      </c>
      <c r="B25" s="25">
        <v>12726</v>
      </c>
      <c r="C25" s="20">
        <v>11838</v>
      </c>
      <c r="E25" s="37">
        <f>SUM(E22:E24)</f>
        <v>5127002.8</v>
      </c>
    </row>
    <row r="26" spans="1:9" hidden="1" x14ac:dyDescent="0.25">
      <c r="A26" s="7" t="s">
        <v>803</v>
      </c>
      <c r="B26" s="16">
        <v>83080</v>
      </c>
      <c r="C26" s="16">
        <v>70168</v>
      </c>
      <c r="D26" s="26">
        <v>110500</v>
      </c>
    </row>
    <row r="27" spans="1:9" hidden="1" x14ac:dyDescent="0.25">
      <c r="A27" s="11" t="s">
        <v>814</v>
      </c>
      <c r="B27" s="18">
        <v>20979</v>
      </c>
      <c r="C27" s="18">
        <v>16565</v>
      </c>
      <c r="D27" s="27">
        <v>30800</v>
      </c>
    </row>
    <row r="28" spans="1:9" x14ac:dyDescent="0.25">
      <c r="A28" s="10" t="s">
        <v>29</v>
      </c>
      <c r="B28" s="25">
        <v>16335</v>
      </c>
      <c r="C28" s="20">
        <v>14298</v>
      </c>
    </row>
    <row r="29" spans="1:9" x14ac:dyDescent="0.25">
      <c r="A29" s="10" t="s">
        <v>56</v>
      </c>
      <c r="B29" s="25">
        <v>3286</v>
      </c>
      <c r="C29" s="20">
        <v>1952</v>
      </c>
    </row>
    <row r="30" spans="1:9" x14ac:dyDescent="0.25">
      <c r="A30" s="10" t="s">
        <v>817</v>
      </c>
      <c r="B30" s="25">
        <v>1358</v>
      </c>
      <c r="C30" s="20">
        <v>315</v>
      </c>
    </row>
    <row r="31" spans="1:9" hidden="1" x14ac:dyDescent="0.25">
      <c r="A31" s="11" t="s">
        <v>809</v>
      </c>
      <c r="B31" s="18">
        <v>45751</v>
      </c>
      <c r="C31" s="18">
        <v>38847</v>
      </c>
      <c r="D31" s="28">
        <v>61300</v>
      </c>
    </row>
    <row r="32" spans="1:9" x14ac:dyDescent="0.25">
      <c r="A32" s="10" t="s">
        <v>811</v>
      </c>
      <c r="B32" s="25">
        <v>9810</v>
      </c>
      <c r="C32" s="20">
        <v>8606</v>
      </c>
    </row>
    <row r="33" spans="1:4" x14ac:dyDescent="0.25">
      <c r="A33" s="10" t="s">
        <v>29</v>
      </c>
      <c r="B33" s="20">
        <v>35941</v>
      </c>
      <c r="C33" s="20">
        <v>30241</v>
      </c>
    </row>
    <row r="34" spans="1:4" hidden="1" x14ac:dyDescent="0.25">
      <c r="A34" s="11" t="s">
        <v>802</v>
      </c>
      <c r="B34" s="24">
        <v>16350</v>
      </c>
      <c r="C34" s="18">
        <v>14756</v>
      </c>
      <c r="D34" s="27">
        <v>18400</v>
      </c>
    </row>
    <row r="35" spans="1:4" x14ac:dyDescent="0.25">
      <c r="A35" s="10" t="s">
        <v>804</v>
      </c>
      <c r="B35" s="25">
        <v>7831</v>
      </c>
      <c r="C35" s="20">
        <v>7272</v>
      </c>
    </row>
    <row r="36" spans="1:4" x14ac:dyDescent="0.25">
      <c r="A36" s="10" t="s">
        <v>806</v>
      </c>
      <c r="B36" s="25">
        <v>8519</v>
      </c>
      <c r="C36" s="20">
        <v>7484</v>
      </c>
    </row>
    <row r="37" spans="1:4" ht="15" hidden="1" customHeight="1" x14ac:dyDescent="0.25">
      <c r="A37" s="7" t="s">
        <v>456</v>
      </c>
      <c r="B37" s="16">
        <v>1074333</v>
      </c>
      <c r="C37" s="16">
        <v>850812</v>
      </c>
      <c r="D37" s="29">
        <v>1150515.8536585367</v>
      </c>
    </row>
    <row r="38" spans="1:4" hidden="1" x14ac:dyDescent="0.25">
      <c r="A38" s="11" t="s">
        <v>755</v>
      </c>
      <c r="B38" s="18">
        <v>196069</v>
      </c>
      <c r="C38" s="18">
        <v>152635</v>
      </c>
      <c r="D38" s="30">
        <v>165246.34146341463</v>
      </c>
    </row>
    <row r="39" spans="1:4" x14ac:dyDescent="0.25">
      <c r="A39" s="10" t="s">
        <v>756</v>
      </c>
      <c r="B39" s="23">
        <v>3421</v>
      </c>
      <c r="C39" s="43">
        <v>2853</v>
      </c>
    </row>
    <row r="40" spans="1:4" x14ac:dyDescent="0.25">
      <c r="A40" s="10" t="s">
        <v>799</v>
      </c>
      <c r="B40" s="23">
        <v>717</v>
      </c>
      <c r="C40" s="43">
        <v>368</v>
      </c>
    </row>
    <row r="41" spans="1:4" x14ac:dyDescent="0.25">
      <c r="A41" s="10" t="s">
        <v>769</v>
      </c>
      <c r="B41" s="22">
        <v>10029</v>
      </c>
      <c r="C41" s="20">
        <v>10029</v>
      </c>
    </row>
    <row r="42" spans="1:4" x14ac:dyDescent="0.25">
      <c r="A42" s="10" t="s">
        <v>796</v>
      </c>
      <c r="B42" s="23">
        <v>871</v>
      </c>
      <c r="C42" s="43">
        <v>542</v>
      </c>
    </row>
    <row r="43" spans="1:4" x14ac:dyDescent="0.25">
      <c r="A43" s="10" t="s">
        <v>771</v>
      </c>
      <c r="B43" s="23">
        <v>1178</v>
      </c>
      <c r="C43" s="43">
        <v>1178</v>
      </c>
    </row>
    <row r="44" spans="1:4" x14ac:dyDescent="0.25">
      <c r="A44" s="10" t="s">
        <v>793</v>
      </c>
      <c r="B44" s="23">
        <v>5000</v>
      </c>
      <c r="C44" s="43">
        <v>3622</v>
      </c>
    </row>
    <row r="45" spans="1:4" x14ac:dyDescent="0.25">
      <c r="A45" s="10" t="s">
        <v>780</v>
      </c>
      <c r="B45" s="22">
        <v>10061</v>
      </c>
      <c r="C45" s="20">
        <v>7746</v>
      </c>
    </row>
    <row r="46" spans="1:4" x14ac:dyDescent="0.25">
      <c r="A46" s="10" t="s">
        <v>485</v>
      </c>
      <c r="B46" s="20">
        <v>38353</v>
      </c>
      <c r="C46" s="20">
        <v>26216</v>
      </c>
    </row>
    <row r="47" spans="1:4" x14ac:dyDescent="0.25">
      <c r="A47" s="10" t="s">
        <v>766</v>
      </c>
      <c r="B47" s="23">
        <v>580</v>
      </c>
      <c r="C47" s="43">
        <v>580</v>
      </c>
    </row>
    <row r="48" spans="1:4" x14ac:dyDescent="0.25">
      <c r="A48" s="10" t="s">
        <v>759</v>
      </c>
      <c r="B48" s="23">
        <v>3269</v>
      </c>
      <c r="C48" s="43">
        <v>3269</v>
      </c>
    </row>
    <row r="49" spans="1:4" x14ac:dyDescent="0.25">
      <c r="A49" s="10" t="s">
        <v>774</v>
      </c>
      <c r="B49" s="22">
        <v>12989</v>
      </c>
      <c r="C49" s="20">
        <v>7438</v>
      </c>
    </row>
    <row r="50" spans="1:4" x14ac:dyDescent="0.25">
      <c r="A50" s="10" t="s">
        <v>763</v>
      </c>
      <c r="B50" s="23">
        <v>2677</v>
      </c>
      <c r="C50" s="43">
        <v>1993</v>
      </c>
    </row>
    <row r="51" spans="1:4" x14ac:dyDescent="0.25">
      <c r="A51" s="10" t="s">
        <v>790</v>
      </c>
      <c r="B51" s="31">
        <v>5519</v>
      </c>
      <c r="C51" s="43">
        <v>3715</v>
      </c>
    </row>
    <row r="52" spans="1:4" x14ac:dyDescent="0.25">
      <c r="A52" s="10" t="s">
        <v>514</v>
      </c>
      <c r="B52" s="20">
        <v>64723</v>
      </c>
      <c r="C52" s="20">
        <v>54365</v>
      </c>
    </row>
    <row r="53" spans="1:4" x14ac:dyDescent="0.25">
      <c r="A53" s="10" t="s">
        <v>777</v>
      </c>
      <c r="B53" s="20">
        <v>35430</v>
      </c>
      <c r="C53" s="20">
        <v>27617</v>
      </c>
    </row>
    <row r="54" spans="1:4" x14ac:dyDescent="0.25">
      <c r="A54" s="10" t="s">
        <v>783</v>
      </c>
      <c r="B54" s="23">
        <v>877</v>
      </c>
      <c r="C54" s="43">
        <v>729</v>
      </c>
    </row>
    <row r="55" spans="1:4" x14ac:dyDescent="0.25">
      <c r="A55" s="10" t="s">
        <v>787</v>
      </c>
      <c r="B55" s="23">
        <v>375</v>
      </c>
      <c r="C55" s="43">
        <v>375</v>
      </c>
    </row>
    <row r="56" spans="1:4" hidden="1" x14ac:dyDescent="0.25">
      <c r="A56" s="11" t="s">
        <v>727</v>
      </c>
      <c r="B56" s="18">
        <v>72018</v>
      </c>
      <c r="C56" s="18">
        <v>60965</v>
      </c>
      <c r="D56" s="30">
        <v>80910.975609756104</v>
      </c>
    </row>
    <row r="57" spans="1:4" x14ac:dyDescent="0.25">
      <c r="A57" s="10" t="s">
        <v>733</v>
      </c>
      <c r="B57" s="23">
        <v>1941</v>
      </c>
      <c r="C57" s="43">
        <v>1722</v>
      </c>
    </row>
    <row r="58" spans="1:4" x14ac:dyDescent="0.25">
      <c r="A58" s="10" t="s">
        <v>731</v>
      </c>
      <c r="B58" s="22">
        <v>10927</v>
      </c>
      <c r="C58" s="20">
        <v>10927</v>
      </c>
    </row>
    <row r="59" spans="1:4" x14ac:dyDescent="0.25">
      <c r="A59" s="10" t="s">
        <v>728</v>
      </c>
      <c r="B59" s="23">
        <v>777</v>
      </c>
      <c r="C59" s="43">
        <v>777</v>
      </c>
    </row>
    <row r="60" spans="1:4" x14ac:dyDescent="0.25">
      <c r="A60" s="10" t="s">
        <v>749</v>
      </c>
      <c r="B60" s="31">
        <v>6273</v>
      </c>
      <c r="C60" s="20">
        <v>6116</v>
      </c>
    </row>
    <row r="61" spans="1:4" x14ac:dyDescent="0.25">
      <c r="A61" s="10" t="s">
        <v>737</v>
      </c>
      <c r="B61" s="23">
        <v>1374</v>
      </c>
      <c r="C61" s="43">
        <v>1317</v>
      </c>
    </row>
    <row r="62" spans="1:4" x14ac:dyDescent="0.25">
      <c r="A62" s="10" t="s">
        <v>752</v>
      </c>
      <c r="B62" s="31">
        <v>5390</v>
      </c>
      <c r="C62" s="43">
        <v>4609</v>
      </c>
    </row>
    <row r="63" spans="1:4" x14ac:dyDescent="0.25">
      <c r="A63" s="10" t="s">
        <v>514</v>
      </c>
      <c r="B63" s="22">
        <v>18015</v>
      </c>
      <c r="C63" s="20">
        <v>13410</v>
      </c>
    </row>
    <row r="64" spans="1:4" x14ac:dyDescent="0.25">
      <c r="A64" s="10" t="s">
        <v>746</v>
      </c>
      <c r="B64" s="23">
        <v>3016</v>
      </c>
      <c r="C64" s="43">
        <v>2572</v>
      </c>
    </row>
    <row r="65" spans="1:4" x14ac:dyDescent="0.25">
      <c r="A65" s="10" t="s">
        <v>743</v>
      </c>
      <c r="B65" s="20">
        <v>22268</v>
      </c>
      <c r="C65" s="20">
        <v>18875</v>
      </c>
    </row>
    <row r="66" spans="1:4" x14ac:dyDescent="0.25">
      <c r="A66" s="10" t="s">
        <v>740</v>
      </c>
      <c r="B66" s="23">
        <v>2037</v>
      </c>
      <c r="C66" s="43">
        <v>640</v>
      </c>
    </row>
    <row r="67" spans="1:4" hidden="1" x14ac:dyDescent="0.25">
      <c r="A67" s="11" t="s">
        <v>691</v>
      </c>
      <c r="B67" s="18">
        <v>73998</v>
      </c>
      <c r="C67" s="18">
        <v>55946</v>
      </c>
    </row>
    <row r="68" spans="1:4" x14ac:dyDescent="0.25">
      <c r="A68" s="10" t="s">
        <v>703</v>
      </c>
      <c r="B68" s="20">
        <v>29546</v>
      </c>
      <c r="C68" s="20">
        <v>23080</v>
      </c>
      <c r="D68" s="30">
        <v>118591.46341463414</v>
      </c>
    </row>
    <row r="69" spans="1:4" x14ac:dyDescent="0.25">
      <c r="A69" s="10" t="s">
        <v>724</v>
      </c>
      <c r="B69" s="23">
        <v>3190</v>
      </c>
      <c r="C69" s="43">
        <v>669</v>
      </c>
    </row>
    <row r="70" spans="1:4" x14ac:dyDescent="0.25">
      <c r="A70" s="10" t="s">
        <v>718</v>
      </c>
      <c r="B70" s="23">
        <v>3621</v>
      </c>
      <c r="C70" s="43">
        <v>3272</v>
      </c>
    </row>
    <row r="71" spans="1:4" x14ac:dyDescent="0.25">
      <c r="A71" s="10" t="s">
        <v>692</v>
      </c>
      <c r="B71" s="31">
        <v>7143</v>
      </c>
      <c r="C71" s="43">
        <v>7143</v>
      </c>
    </row>
    <row r="72" spans="1:4" x14ac:dyDescent="0.25">
      <c r="A72" s="10" t="s">
        <v>578</v>
      </c>
      <c r="B72" s="22">
        <v>13899</v>
      </c>
      <c r="C72" s="20">
        <v>11711</v>
      </c>
    </row>
    <row r="73" spans="1:4" x14ac:dyDescent="0.25">
      <c r="A73" s="10" t="s">
        <v>712</v>
      </c>
      <c r="B73" s="23">
        <v>2330</v>
      </c>
      <c r="C73" s="43">
        <v>1377</v>
      </c>
    </row>
    <row r="74" spans="1:4" x14ac:dyDescent="0.25">
      <c r="A74" s="10" t="s">
        <v>706</v>
      </c>
      <c r="B74" s="23">
        <v>832</v>
      </c>
      <c r="C74" s="43">
        <v>832</v>
      </c>
    </row>
    <row r="75" spans="1:4" x14ac:dyDescent="0.25">
      <c r="A75" s="10" t="s">
        <v>715</v>
      </c>
      <c r="B75" s="23">
        <v>2361</v>
      </c>
      <c r="C75" s="43">
        <v>1791</v>
      </c>
    </row>
    <row r="76" spans="1:4" x14ac:dyDescent="0.25">
      <c r="A76" s="10" t="s">
        <v>721</v>
      </c>
      <c r="B76" s="31">
        <v>5184</v>
      </c>
      <c r="C76" s="43">
        <v>197</v>
      </c>
    </row>
    <row r="77" spans="1:4" x14ac:dyDescent="0.25">
      <c r="A77" s="10" t="s">
        <v>698</v>
      </c>
      <c r="B77" s="23">
        <v>349</v>
      </c>
      <c r="C77" s="43">
        <v>349</v>
      </c>
    </row>
    <row r="78" spans="1:4" x14ac:dyDescent="0.25">
      <c r="A78" s="10" t="s">
        <v>29</v>
      </c>
      <c r="B78" s="23">
        <v>4797</v>
      </c>
      <c r="C78" s="43">
        <v>4795</v>
      </c>
    </row>
    <row r="79" spans="1:4" x14ac:dyDescent="0.25">
      <c r="A79" s="10" t="s">
        <v>695</v>
      </c>
      <c r="B79" s="23">
        <v>694</v>
      </c>
      <c r="C79" s="43">
        <v>694</v>
      </c>
    </row>
    <row r="80" spans="1:4" x14ac:dyDescent="0.25">
      <c r="A80" s="10" t="s">
        <v>709</v>
      </c>
      <c r="B80" s="23">
        <v>52</v>
      </c>
      <c r="C80" s="43">
        <v>36</v>
      </c>
    </row>
    <row r="81" spans="1:4" hidden="1" x14ac:dyDescent="0.25">
      <c r="A81" s="11" t="s">
        <v>645</v>
      </c>
      <c r="B81" s="18">
        <v>152581</v>
      </c>
      <c r="C81" s="18">
        <v>118366</v>
      </c>
      <c r="D81" s="30">
        <v>129076.82926829268</v>
      </c>
    </row>
    <row r="82" spans="1:4" x14ac:dyDescent="0.25">
      <c r="A82" s="10" t="s">
        <v>657</v>
      </c>
      <c r="B82" s="31">
        <v>7711</v>
      </c>
      <c r="C82" s="20">
        <v>7711</v>
      </c>
    </row>
    <row r="83" spans="1:4" x14ac:dyDescent="0.25">
      <c r="A83" s="10" t="s">
        <v>655</v>
      </c>
      <c r="B83" s="22">
        <v>14034</v>
      </c>
      <c r="C83" s="20">
        <v>14034</v>
      </c>
    </row>
    <row r="84" spans="1:4" x14ac:dyDescent="0.25">
      <c r="A84" s="10" t="s">
        <v>646</v>
      </c>
      <c r="B84" s="23">
        <v>136</v>
      </c>
      <c r="C84" s="43">
        <v>136</v>
      </c>
    </row>
    <row r="85" spans="1:4" x14ac:dyDescent="0.25">
      <c r="A85" s="10" t="s">
        <v>649</v>
      </c>
      <c r="B85" s="23">
        <v>677</v>
      </c>
      <c r="C85" s="43">
        <v>676</v>
      </c>
    </row>
    <row r="86" spans="1:4" x14ac:dyDescent="0.25">
      <c r="A86" s="10" t="s">
        <v>665</v>
      </c>
      <c r="B86" s="22">
        <v>10502</v>
      </c>
      <c r="C86" s="20">
        <v>9315</v>
      </c>
    </row>
    <row r="87" spans="1:4" x14ac:dyDescent="0.25">
      <c r="A87" s="10" t="s">
        <v>682</v>
      </c>
      <c r="B87" s="31">
        <v>6549</v>
      </c>
      <c r="C87" s="20">
        <v>5791</v>
      </c>
    </row>
    <row r="88" spans="1:4" x14ac:dyDescent="0.25">
      <c r="A88" s="10" t="s">
        <v>685</v>
      </c>
      <c r="B88" s="23">
        <v>2917</v>
      </c>
      <c r="C88" s="43">
        <v>2437</v>
      </c>
    </row>
    <row r="89" spans="1:4" x14ac:dyDescent="0.25">
      <c r="A89" s="10" t="s">
        <v>662</v>
      </c>
      <c r="B89" s="23">
        <v>601</v>
      </c>
      <c r="C89" s="43">
        <v>600</v>
      </c>
    </row>
    <row r="90" spans="1:4" x14ac:dyDescent="0.25">
      <c r="A90" s="10" t="s">
        <v>674</v>
      </c>
      <c r="B90" s="20">
        <v>51546</v>
      </c>
      <c r="C90" s="20">
        <v>39256</v>
      </c>
    </row>
    <row r="91" spans="1:4" x14ac:dyDescent="0.25">
      <c r="A91" s="10" t="s">
        <v>652</v>
      </c>
      <c r="B91" s="23">
        <v>2936</v>
      </c>
      <c r="C91" s="43">
        <v>2936</v>
      </c>
    </row>
    <row r="92" spans="1:4" x14ac:dyDescent="0.25">
      <c r="A92" s="10" t="s">
        <v>671</v>
      </c>
      <c r="B92" s="31">
        <v>8864</v>
      </c>
      <c r="C92" s="20">
        <v>8217</v>
      </c>
    </row>
    <row r="93" spans="1:4" x14ac:dyDescent="0.25">
      <c r="A93" s="10" t="s">
        <v>668</v>
      </c>
      <c r="B93" s="23">
        <v>779</v>
      </c>
      <c r="C93" s="43">
        <v>311</v>
      </c>
    </row>
    <row r="94" spans="1:4" x14ac:dyDescent="0.25">
      <c r="A94" s="10" t="s">
        <v>659</v>
      </c>
      <c r="B94" s="23">
        <v>4098</v>
      </c>
      <c r="C94" s="43">
        <v>3011</v>
      </c>
    </row>
    <row r="95" spans="1:4" x14ac:dyDescent="0.25">
      <c r="A95" s="10" t="s">
        <v>688</v>
      </c>
      <c r="B95" s="23">
        <v>982</v>
      </c>
      <c r="C95" s="43">
        <v>842</v>
      </c>
    </row>
    <row r="96" spans="1:4" x14ac:dyDescent="0.25">
      <c r="A96" s="10" t="s">
        <v>679</v>
      </c>
      <c r="B96" s="20">
        <v>40249</v>
      </c>
      <c r="C96" s="20">
        <v>23093</v>
      </c>
    </row>
    <row r="97" spans="1:4" hidden="1" x14ac:dyDescent="0.25">
      <c r="A97" s="11" t="s">
        <v>630</v>
      </c>
      <c r="B97" s="18">
        <v>26555</v>
      </c>
      <c r="C97" s="18">
        <v>24435</v>
      </c>
      <c r="D97" s="30">
        <v>50508.536585365851</v>
      </c>
    </row>
    <row r="98" spans="1:4" x14ac:dyDescent="0.25">
      <c r="A98" s="10" t="s">
        <v>631</v>
      </c>
      <c r="B98" s="22">
        <v>16075</v>
      </c>
      <c r="C98" s="20">
        <v>16075</v>
      </c>
    </row>
    <row r="99" spans="1:4" x14ac:dyDescent="0.25">
      <c r="A99" s="42" t="s">
        <v>636</v>
      </c>
      <c r="B99" s="23">
        <v>3708</v>
      </c>
      <c r="C99" s="43">
        <v>3643</v>
      </c>
    </row>
    <row r="100" spans="1:4" x14ac:dyDescent="0.25">
      <c r="A100" s="10" t="s">
        <v>639</v>
      </c>
      <c r="B100" s="23">
        <v>3711</v>
      </c>
      <c r="C100" s="43">
        <v>3049</v>
      </c>
    </row>
    <row r="101" spans="1:4" x14ac:dyDescent="0.25">
      <c r="A101" s="10" t="s">
        <v>642</v>
      </c>
      <c r="B101" s="23">
        <v>1452</v>
      </c>
      <c r="C101" s="43">
        <v>59</v>
      </c>
    </row>
    <row r="102" spans="1:4" x14ac:dyDescent="0.25">
      <c r="A102" s="10" t="s">
        <v>633</v>
      </c>
      <c r="B102" s="23">
        <v>1609</v>
      </c>
      <c r="C102" s="43">
        <v>1609</v>
      </c>
    </row>
    <row r="103" spans="1:4" hidden="1" x14ac:dyDescent="0.25">
      <c r="A103" s="11" t="s">
        <v>614</v>
      </c>
      <c r="B103" s="18">
        <v>36805</v>
      </c>
      <c r="C103" s="18">
        <v>27025</v>
      </c>
      <c r="D103" s="30">
        <v>62231.707317073175</v>
      </c>
    </row>
    <row r="104" spans="1:4" x14ac:dyDescent="0.25">
      <c r="A104" s="10" t="s">
        <v>615</v>
      </c>
      <c r="B104" s="23">
        <v>2758</v>
      </c>
      <c r="C104" s="43">
        <v>2758</v>
      </c>
    </row>
    <row r="105" spans="1:4" x14ac:dyDescent="0.25">
      <c r="A105" s="10" t="s">
        <v>618</v>
      </c>
      <c r="B105" s="22">
        <v>18314</v>
      </c>
      <c r="C105" s="20">
        <v>18314</v>
      </c>
    </row>
    <row r="106" spans="1:4" x14ac:dyDescent="0.25">
      <c r="A106" s="10" t="s">
        <v>624</v>
      </c>
      <c r="B106" s="31">
        <v>5548</v>
      </c>
      <c r="C106" s="43">
        <v>4279</v>
      </c>
    </row>
    <row r="107" spans="1:4" x14ac:dyDescent="0.25">
      <c r="A107" s="10" t="s">
        <v>627</v>
      </c>
      <c r="B107" s="23">
        <v>40</v>
      </c>
      <c r="C107" s="43">
        <v>0</v>
      </c>
    </row>
    <row r="108" spans="1:4" x14ac:dyDescent="0.25">
      <c r="A108" s="10" t="s">
        <v>621</v>
      </c>
      <c r="B108" s="22">
        <v>10145</v>
      </c>
      <c r="C108" s="43">
        <v>1674</v>
      </c>
    </row>
    <row r="109" spans="1:4" hidden="1" x14ac:dyDescent="0.25">
      <c r="A109" s="11" t="s">
        <v>575</v>
      </c>
      <c r="B109" s="18">
        <v>116092</v>
      </c>
      <c r="C109" s="18">
        <v>93766</v>
      </c>
      <c r="D109" s="30">
        <v>156714.63414634147</v>
      </c>
    </row>
    <row r="110" spans="1:4" x14ac:dyDescent="0.25">
      <c r="A110" s="10" t="s">
        <v>593</v>
      </c>
      <c r="B110" s="31">
        <v>7135</v>
      </c>
      <c r="C110" s="20">
        <v>6689</v>
      </c>
    </row>
    <row r="111" spans="1:4" x14ac:dyDescent="0.25">
      <c r="A111" s="10" t="s">
        <v>599</v>
      </c>
      <c r="B111" s="31">
        <v>7641</v>
      </c>
      <c r="C111" s="20">
        <v>5492</v>
      </c>
    </row>
    <row r="112" spans="1:4" x14ac:dyDescent="0.25">
      <c r="A112" s="10" t="s">
        <v>584</v>
      </c>
      <c r="B112" s="23">
        <v>363</v>
      </c>
      <c r="C112" s="43">
        <v>363</v>
      </c>
    </row>
    <row r="113" spans="1:4" x14ac:dyDescent="0.25">
      <c r="A113" s="10" t="s">
        <v>587</v>
      </c>
      <c r="B113" s="23">
        <v>4871</v>
      </c>
      <c r="C113" s="43">
        <v>4871</v>
      </c>
    </row>
    <row r="114" spans="1:4" x14ac:dyDescent="0.25">
      <c r="A114" s="10" t="s">
        <v>578</v>
      </c>
      <c r="B114" s="20">
        <v>22375</v>
      </c>
      <c r="C114" s="20">
        <v>16069</v>
      </c>
    </row>
    <row r="115" spans="1:4" x14ac:dyDescent="0.25">
      <c r="A115" s="10" t="s">
        <v>608</v>
      </c>
      <c r="B115" s="23">
        <v>2138</v>
      </c>
      <c r="C115" s="43">
        <v>790</v>
      </c>
    </row>
    <row r="116" spans="1:4" x14ac:dyDescent="0.25">
      <c r="A116" s="10" t="s">
        <v>590</v>
      </c>
      <c r="B116" s="31">
        <v>5672</v>
      </c>
      <c r="C116" s="20">
        <v>5369</v>
      </c>
    </row>
    <row r="117" spans="1:4" x14ac:dyDescent="0.25">
      <c r="A117" s="10" t="s">
        <v>322</v>
      </c>
      <c r="B117" s="31">
        <v>5519</v>
      </c>
      <c r="C117" s="20">
        <v>5519</v>
      </c>
    </row>
    <row r="118" spans="1:4" x14ac:dyDescent="0.25">
      <c r="A118" s="10" t="s">
        <v>581</v>
      </c>
      <c r="B118" s="23">
        <v>451</v>
      </c>
      <c r="C118" s="43">
        <v>207</v>
      </c>
    </row>
    <row r="119" spans="1:4" x14ac:dyDescent="0.25">
      <c r="A119" s="10" t="s">
        <v>605</v>
      </c>
      <c r="B119" s="22">
        <v>17768</v>
      </c>
      <c r="C119" s="20">
        <v>13337</v>
      </c>
    </row>
    <row r="120" spans="1:4" x14ac:dyDescent="0.25">
      <c r="A120" s="10" t="s">
        <v>602</v>
      </c>
      <c r="B120" s="31">
        <v>7174</v>
      </c>
      <c r="C120" s="20">
        <v>6663</v>
      </c>
    </row>
    <row r="121" spans="1:4" x14ac:dyDescent="0.25">
      <c r="A121" s="10" t="s">
        <v>596</v>
      </c>
      <c r="B121" s="22">
        <v>11846</v>
      </c>
      <c r="C121" s="20">
        <v>8622</v>
      </c>
    </row>
    <row r="122" spans="1:4" x14ac:dyDescent="0.25">
      <c r="A122" s="10" t="s">
        <v>611</v>
      </c>
      <c r="B122" s="20">
        <v>23139</v>
      </c>
      <c r="C122" s="20">
        <v>19775</v>
      </c>
    </row>
    <row r="123" spans="1:4" hidden="1" x14ac:dyDescent="0.25">
      <c r="A123" s="11" t="s">
        <v>517</v>
      </c>
      <c r="B123" s="18">
        <v>176468</v>
      </c>
      <c r="C123" s="18">
        <v>147496</v>
      </c>
      <c r="D123" s="30">
        <v>150209.75609756098</v>
      </c>
    </row>
    <row r="124" spans="1:4" x14ac:dyDescent="0.25">
      <c r="A124" s="10" t="s">
        <v>556</v>
      </c>
      <c r="B124" s="22">
        <v>10883</v>
      </c>
      <c r="C124" s="20">
        <v>7840</v>
      </c>
    </row>
    <row r="125" spans="1:4" x14ac:dyDescent="0.25">
      <c r="A125" s="10" t="s">
        <v>542</v>
      </c>
      <c r="B125" s="23">
        <v>4097</v>
      </c>
      <c r="C125" s="43">
        <v>4097</v>
      </c>
    </row>
    <row r="126" spans="1:4" x14ac:dyDescent="0.25">
      <c r="A126" s="10" t="s">
        <v>540</v>
      </c>
      <c r="B126" s="31">
        <v>7594</v>
      </c>
      <c r="C126" s="20">
        <v>7548</v>
      </c>
    </row>
    <row r="127" spans="1:4" x14ac:dyDescent="0.25">
      <c r="A127" s="10" t="s">
        <v>550</v>
      </c>
      <c r="B127" s="23">
        <v>2706</v>
      </c>
      <c r="C127" s="43">
        <v>2119</v>
      </c>
    </row>
    <row r="128" spans="1:4" x14ac:dyDescent="0.25">
      <c r="A128" s="10" t="s">
        <v>518</v>
      </c>
      <c r="B128" s="23">
        <v>51</v>
      </c>
      <c r="C128" s="43">
        <v>51</v>
      </c>
    </row>
    <row r="129" spans="1:3" x14ac:dyDescent="0.25">
      <c r="A129" s="10" t="s">
        <v>485</v>
      </c>
      <c r="B129" s="20">
        <v>24644</v>
      </c>
      <c r="C129" s="20">
        <v>24644</v>
      </c>
    </row>
    <row r="130" spans="1:3" x14ac:dyDescent="0.25">
      <c r="A130" s="10" t="s">
        <v>531</v>
      </c>
      <c r="B130" s="23">
        <v>3908</v>
      </c>
      <c r="C130" s="43">
        <v>1263</v>
      </c>
    </row>
    <row r="131" spans="1:3" x14ac:dyDescent="0.25">
      <c r="A131" s="10" t="s">
        <v>559</v>
      </c>
      <c r="B131" s="20">
        <v>23732</v>
      </c>
      <c r="C131" s="20">
        <v>19847</v>
      </c>
    </row>
    <row r="132" spans="1:3" x14ac:dyDescent="0.25">
      <c r="A132" s="10" t="s">
        <v>534</v>
      </c>
      <c r="B132" s="23">
        <v>850</v>
      </c>
      <c r="C132" s="43">
        <v>848</v>
      </c>
    </row>
    <row r="133" spans="1:3" x14ac:dyDescent="0.25">
      <c r="A133" s="10" t="s">
        <v>521</v>
      </c>
      <c r="B133" s="23">
        <v>2807</v>
      </c>
      <c r="C133" s="43">
        <v>2807</v>
      </c>
    </row>
    <row r="134" spans="1:3" x14ac:dyDescent="0.25">
      <c r="A134" s="10" t="s">
        <v>547</v>
      </c>
      <c r="B134" s="23">
        <v>832</v>
      </c>
      <c r="C134" s="43">
        <v>544</v>
      </c>
    </row>
    <row r="135" spans="1:3" x14ac:dyDescent="0.25">
      <c r="A135" s="10" t="s">
        <v>565</v>
      </c>
      <c r="B135" s="31">
        <v>5394</v>
      </c>
      <c r="C135" s="43">
        <v>4010</v>
      </c>
    </row>
    <row r="136" spans="1:3" x14ac:dyDescent="0.25">
      <c r="A136" s="10" t="s">
        <v>572</v>
      </c>
      <c r="B136" s="23">
        <v>661</v>
      </c>
      <c r="C136" s="43">
        <v>636</v>
      </c>
    </row>
    <row r="137" spans="1:3" x14ac:dyDescent="0.25">
      <c r="A137" s="10" t="s">
        <v>514</v>
      </c>
      <c r="B137" s="20">
        <v>48922</v>
      </c>
      <c r="C137" s="20">
        <v>43161</v>
      </c>
    </row>
    <row r="138" spans="1:3" x14ac:dyDescent="0.25">
      <c r="A138" s="10" t="s">
        <v>569</v>
      </c>
      <c r="B138" s="23">
        <v>1877</v>
      </c>
      <c r="C138" s="43">
        <v>773</v>
      </c>
    </row>
    <row r="139" spans="1:3" x14ac:dyDescent="0.25">
      <c r="A139" s="10" t="s">
        <v>544</v>
      </c>
      <c r="B139" s="23">
        <v>483</v>
      </c>
      <c r="C139" s="43">
        <v>483</v>
      </c>
    </row>
    <row r="140" spans="1:3" x14ac:dyDescent="0.25">
      <c r="A140" s="10" t="s">
        <v>527</v>
      </c>
      <c r="B140" s="20">
        <v>24805</v>
      </c>
      <c r="C140" s="20">
        <v>15512</v>
      </c>
    </row>
    <row r="141" spans="1:3" x14ac:dyDescent="0.25">
      <c r="A141" s="10" t="s">
        <v>562</v>
      </c>
      <c r="B141" s="23">
        <v>3026</v>
      </c>
      <c r="C141" s="43">
        <v>2872</v>
      </c>
    </row>
    <row r="142" spans="1:3" x14ac:dyDescent="0.25">
      <c r="A142" s="10" t="s">
        <v>537</v>
      </c>
      <c r="B142" s="23">
        <v>1304</v>
      </c>
      <c r="C142" s="43">
        <v>1304</v>
      </c>
    </row>
    <row r="143" spans="1:3" x14ac:dyDescent="0.25">
      <c r="A143" s="10" t="s">
        <v>524</v>
      </c>
      <c r="B143" s="23">
        <v>423</v>
      </c>
      <c r="C143" s="43">
        <v>418</v>
      </c>
    </row>
    <row r="144" spans="1:3" x14ac:dyDescent="0.25">
      <c r="A144" s="10" t="s">
        <v>553</v>
      </c>
      <c r="B144" s="31">
        <v>7469</v>
      </c>
      <c r="C144" s="20">
        <v>6719</v>
      </c>
    </row>
    <row r="145" spans="1:4" hidden="1" x14ac:dyDescent="0.25">
      <c r="A145" s="11" t="s">
        <v>475</v>
      </c>
      <c r="B145" s="18">
        <v>141540</v>
      </c>
      <c r="C145" s="18">
        <v>101705</v>
      </c>
      <c r="D145" s="30">
        <v>166286.58536585365</v>
      </c>
    </row>
    <row r="146" spans="1:4" x14ac:dyDescent="0.25">
      <c r="A146" s="10" t="s">
        <v>490</v>
      </c>
      <c r="B146" s="22">
        <v>10692</v>
      </c>
      <c r="C146" s="43">
        <v>2512</v>
      </c>
    </row>
    <row r="147" spans="1:4" x14ac:dyDescent="0.25">
      <c r="A147" s="10" t="s">
        <v>493</v>
      </c>
      <c r="B147" s="23">
        <v>833</v>
      </c>
      <c r="C147" s="43">
        <v>243</v>
      </c>
    </row>
    <row r="148" spans="1:4" x14ac:dyDescent="0.25">
      <c r="A148" s="10" t="s">
        <v>499</v>
      </c>
      <c r="B148" s="22">
        <v>13627</v>
      </c>
      <c r="C148" s="20">
        <v>7928</v>
      </c>
    </row>
    <row r="149" spans="1:4" x14ac:dyDescent="0.25">
      <c r="A149" s="10" t="s">
        <v>485</v>
      </c>
      <c r="B149" s="20">
        <v>35607</v>
      </c>
      <c r="C149" s="20">
        <v>26497</v>
      </c>
    </row>
    <row r="150" spans="1:4" x14ac:dyDescent="0.25">
      <c r="A150" s="10" t="s">
        <v>508</v>
      </c>
      <c r="B150" s="23">
        <v>1046</v>
      </c>
      <c r="C150" s="43">
        <v>1044</v>
      </c>
    </row>
    <row r="151" spans="1:4" x14ac:dyDescent="0.25">
      <c r="A151" s="10" t="s">
        <v>51</v>
      </c>
      <c r="B151" s="22">
        <v>18761</v>
      </c>
      <c r="C151" s="20">
        <v>14824</v>
      </c>
    </row>
    <row r="152" spans="1:4" x14ac:dyDescent="0.25">
      <c r="A152" s="10" t="s">
        <v>482</v>
      </c>
      <c r="B152" s="22">
        <v>13804</v>
      </c>
      <c r="C152" s="20">
        <v>12901</v>
      </c>
    </row>
    <row r="153" spans="1:4" x14ac:dyDescent="0.25">
      <c r="A153" s="10" t="s">
        <v>505</v>
      </c>
      <c r="B153" s="22">
        <v>13041</v>
      </c>
      <c r="C153" s="20">
        <v>8097</v>
      </c>
    </row>
    <row r="154" spans="1:4" x14ac:dyDescent="0.25">
      <c r="A154" s="10" t="s">
        <v>511</v>
      </c>
      <c r="B154" s="23">
        <v>803</v>
      </c>
      <c r="C154" s="43">
        <v>803</v>
      </c>
    </row>
    <row r="155" spans="1:4" x14ac:dyDescent="0.25">
      <c r="A155" s="10" t="s">
        <v>496</v>
      </c>
      <c r="B155" s="31">
        <v>8538</v>
      </c>
      <c r="C155" s="20">
        <v>5367</v>
      </c>
    </row>
    <row r="156" spans="1:4" x14ac:dyDescent="0.25">
      <c r="A156" s="10" t="s">
        <v>514</v>
      </c>
      <c r="B156" s="20">
        <v>23344</v>
      </c>
      <c r="C156" s="20">
        <v>20648</v>
      </c>
    </row>
    <row r="157" spans="1:4" x14ac:dyDescent="0.25">
      <c r="A157" s="10" t="s">
        <v>476</v>
      </c>
      <c r="B157" s="23">
        <v>606</v>
      </c>
      <c r="C157" s="43">
        <v>513</v>
      </c>
    </row>
    <row r="158" spans="1:4" x14ac:dyDescent="0.25">
      <c r="A158" s="10" t="s">
        <v>479</v>
      </c>
      <c r="B158" s="23">
        <v>424</v>
      </c>
      <c r="C158" s="43">
        <v>72</v>
      </c>
    </row>
    <row r="159" spans="1:4" x14ac:dyDescent="0.25">
      <c r="A159" s="10" t="s">
        <v>502</v>
      </c>
      <c r="B159" s="23">
        <v>414</v>
      </c>
      <c r="C159" s="43">
        <v>256</v>
      </c>
    </row>
    <row r="160" spans="1:4" hidden="1" x14ac:dyDescent="0.25">
      <c r="A160" s="11" t="s">
        <v>455</v>
      </c>
      <c r="B160" s="18">
        <v>82207</v>
      </c>
      <c r="C160" s="18">
        <v>68473</v>
      </c>
      <c r="D160" s="30">
        <v>70739.024390243896</v>
      </c>
    </row>
    <row r="161" spans="1:4" x14ac:dyDescent="0.25">
      <c r="A161" s="10" t="s">
        <v>472</v>
      </c>
      <c r="B161" s="23">
        <v>3345</v>
      </c>
      <c r="C161" s="43">
        <v>3214</v>
      </c>
    </row>
    <row r="162" spans="1:4" x14ac:dyDescent="0.25">
      <c r="A162" s="10" t="s">
        <v>466</v>
      </c>
      <c r="B162" s="31">
        <v>5973</v>
      </c>
      <c r="C162" s="20">
        <v>5666</v>
      </c>
    </row>
    <row r="163" spans="1:4" x14ac:dyDescent="0.25">
      <c r="A163" s="10" t="s">
        <v>460</v>
      </c>
      <c r="B163" s="22">
        <v>14453</v>
      </c>
      <c r="C163" s="20">
        <v>14102</v>
      </c>
    </row>
    <row r="164" spans="1:4" x14ac:dyDescent="0.25">
      <c r="A164" s="10" t="s">
        <v>457</v>
      </c>
      <c r="B164" s="22">
        <v>10003</v>
      </c>
      <c r="C164" s="20">
        <v>10003</v>
      </c>
    </row>
    <row r="165" spans="1:4" x14ac:dyDescent="0.25">
      <c r="A165" s="10" t="s">
        <v>463</v>
      </c>
      <c r="B165" s="23">
        <v>4603</v>
      </c>
      <c r="C165" s="43">
        <v>4344</v>
      </c>
    </row>
    <row r="166" spans="1:4" x14ac:dyDescent="0.25">
      <c r="A166" s="10" t="s">
        <v>469</v>
      </c>
      <c r="B166" s="20">
        <v>43830</v>
      </c>
      <c r="C166" s="20">
        <v>31144</v>
      </c>
    </row>
    <row r="167" spans="1:4" hidden="1" x14ac:dyDescent="0.25">
      <c r="A167" s="7" t="s">
        <v>343</v>
      </c>
      <c r="B167" s="16">
        <v>465469</v>
      </c>
      <c r="C167" s="16">
        <v>381034</v>
      </c>
      <c r="D167" s="26">
        <v>507000</v>
      </c>
    </row>
    <row r="168" spans="1:4" hidden="1" x14ac:dyDescent="0.25">
      <c r="A168" s="11" t="s">
        <v>453</v>
      </c>
      <c r="B168" s="24">
        <v>14887</v>
      </c>
      <c r="C168" s="18">
        <v>13215</v>
      </c>
      <c r="D168" s="27">
        <v>19800</v>
      </c>
    </row>
    <row r="169" spans="1:4" x14ac:dyDescent="0.25">
      <c r="A169" s="10" t="s">
        <v>88</v>
      </c>
      <c r="B169" s="25">
        <v>14887</v>
      </c>
      <c r="C169" s="20">
        <v>13215</v>
      </c>
    </row>
    <row r="170" spans="1:4" hidden="1" x14ac:dyDescent="0.25">
      <c r="A170" s="11" t="s">
        <v>447</v>
      </c>
      <c r="B170" s="24">
        <v>15393</v>
      </c>
      <c r="C170" s="18">
        <v>10196</v>
      </c>
      <c r="D170" s="27">
        <v>22800</v>
      </c>
    </row>
    <row r="171" spans="1:4" x14ac:dyDescent="0.25">
      <c r="A171" s="10" t="s">
        <v>451</v>
      </c>
      <c r="B171" s="25">
        <v>4052</v>
      </c>
      <c r="C171" s="20">
        <v>4052</v>
      </c>
    </row>
    <row r="172" spans="1:4" x14ac:dyDescent="0.25">
      <c r="A172" s="10" t="s">
        <v>448</v>
      </c>
      <c r="B172" s="25">
        <v>11341</v>
      </c>
      <c r="C172" s="20">
        <v>6144</v>
      </c>
    </row>
    <row r="173" spans="1:4" hidden="1" x14ac:dyDescent="0.25">
      <c r="A173" s="11" t="s">
        <v>436</v>
      </c>
      <c r="B173" s="24">
        <v>54437</v>
      </c>
      <c r="C173" s="18">
        <v>44461</v>
      </c>
      <c r="D173" s="27">
        <v>56500</v>
      </c>
    </row>
    <row r="174" spans="1:4" x14ac:dyDescent="0.25">
      <c r="A174" s="10" t="s">
        <v>444</v>
      </c>
      <c r="B174" s="25">
        <v>13537</v>
      </c>
      <c r="C174" s="20">
        <v>11245</v>
      </c>
    </row>
    <row r="175" spans="1:4" x14ac:dyDescent="0.25">
      <c r="A175" s="10" t="s">
        <v>441</v>
      </c>
      <c r="B175" s="25">
        <v>213</v>
      </c>
      <c r="C175" s="20">
        <v>21</v>
      </c>
    </row>
    <row r="176" spans="1:4" x14ac:dyDescent="0.25">
      <c r="A176" s="10" t="s">
        <v>437</v>
      </c>
      <c r="B176" s="25">
        <v>433</v>
      </c>
      <c r="C176" s="20">
        <v>433</v>
      </c>
    </row>
    <row r="177" spans="1:4" x14ac:dyDescent="0.25">
      <c r="A177" s="10" t="s">
        <v>88</v>
      </c>
      <c r="B177" s="25">
        <v>40254</v>
      </c>
      <c r="C177" s="20">
        <v>32762</v>
      </c>
    </row>
    <row r="178" spans="1:4" hidden="1" x14ac:dyDescent="0.25">
      <c r="A178" s="11" t="s">
        <v>430</v>
      </c>
      <c r="B178" s="24">
        <v>15997</v>
      </c>
      <c r="C178" s="18">
        <v>11530</v>
      </c>
      <c r="D178" s="27">
        <v>33300</v>
      </c>
    </row>
    <row r="179" spans="1:4" x14ac:dyDescent="0.25">
      <c r="A179" s="10" t="s">
        <v>434</v>
      </c>
      <c r="B179" s="25">
        <v>14122</v>
      </c>
      <c r="C179" s="20">
        <v>9655</v>
      </c>
    </row>
    <row r="180" spans="1:4" x14ac:dyDescent="0.25">
      <c r="A180" s="10" t="s">
        <v>431</v>
      </c>
      <c r="B180" s="25">
        <v>1875</v>
      </c>
      <c r="C180" s="20">
        <v>1875</v>
      </c>
    </row>
    <row r="181" spans="1:4" hidden="1" x14ac:dyDescent="0.25">
      <c r="A181" s="11" t="s">
        <v>416</v>
      </c>
      <c r="B181" s="24">
        <v>42221</v>
      </c>
      <c r="C181" s="18">
        <v>37092</v>
      </c>
      <c r="D181" s="27">
        <v>45900</v>
      </c>
    </row>
    <row r="182" spans="1:4" x14ac:dyDescent="0.25">
      <c r="A182" s="10" t="s">
        <v>421</v>
      </c>
      <c r="B182" s="25">
        <v>1533</v>
      </c>
      <c r="C182" s="20">
        <v>1337</v>
      </c>
    </row>
    <row r="183" spans="1:4" x14ac:dyDescent="0.25">
      <c r="A183" s="10" t="s">
        <v>424</v>
      </c>
      <c r="B183" s="25">
        <v>10586</v>
      </c>
      <c r="C183" s="20">
        <v>10067</v>
      </c>
    </row>
    <row r="184" spans="1:4" x14ac:dyDescent="0.25">
      <c r="A184" s="10" t="s">
        <v>427</v>
      </c>
      <c r="B184" s="25">
        <v>262</v>
      </c>
      <c r="C184" s="20">
        <v>262</v>
      </c>
    </row>
    <row r="185" spans="1:4" x14ac:dyDescent="0.25">
      <c r="A185" s="10" t="s">
        <v>417</v>
      </c>
      <c r="B185" s="25">
        <v>959</v>
      </c>
      <c r="C185" s="20">
        <v>498</v>
      </c>
    </row>
    <row r="186" spans="1:4" x14ac:dyDescent="0.25">
      <c r="A186" s="10" t="s">
        <v>88</v>
      </c>
      <c r="B186" s="25">
        <v>28881</v>
      </c>
      <c r="C186" s="20">
        <v>24928</v>
      </c>
    </row>
    <row r="187" spans="1:4" hidden="1" x14ac:dyDescent="0.25">
      <c r="A187" s="11" t="s">
        <v>412</v>
      </c>
      <c r="B187" s="18">
        <v>33098</v>
      </c>
      <c r="C187" s="18">
        <v>32771</v>
      </c>
      <c r="D187" s="27">
        <v>36300</v>
      </c>
    </row>
    <row r="188" spans="1:4" x14ac:dyDescent="0.25">
      <c r="A188" s="10" t="s">
        <v>413</v>
      </c>
      <c r="B188" s="20">
        <v>33098</v>
      </c>
      <c r="C188" s="20">
        <v>32771</v>
      </c>
    </row>
    <row r="189" spans="1:4" hidden="1" x14ac:dyDescent="0.25">
      <c r="A189" s="11" t="s">
        <v>409</v>
      </c>
      <c r="B189" s="24">
        <v>10613</v>
      </c>
      <c r="C189" s="18">
        <v>9335</v>
      </c>
      <c r="D189" s="27">
        <v>19300</v>
      </c>
    </row>
    <row r="190" spans="1:4" x14ac:dyDescent="0.25">
      <c r="A190" s="10" t="s">
        <v>410</v>
      </c>
      <c r="B190" s="25">
        <v>10613</v>
      </c>
      <c r="C190" s="20">
        <v>9335</v>
      </c>
    </row>
    <row r="191" spans="1:4" hidden="1" x14ac:dyDescent="0.25">
      <c r="A191" s="11" t="s">
        <v>366</v>
      </c>
      <c r="B191" s="24">
        <v>208402</v>
      </c>
      <c r="C191" s="18">
        <v>161374</v>
      </c>
      <c r="D191" s="32">
        <v>141000</v>
      </c>
    </row>
    <row r="192" spans="1:4" ht="15" customHeight="1" x14ac:dyDescent="0.25">
      <c r="A192" s="10" t="s">
        <v>406</v>
      </c>
      <c r="B192" s="25">
        <v>39812</v>
      </c>
      <c r="C192" s="20">
        <v>27788</v>
      </c>
    </row>
    <row r="193" spans="1:4" x14ac:dyDescent="0.25">
      <c r="A193" s="10" t="s">
        <v>400</v>
      </c>
      <c r="B193" s="25">
        <v>13365</v>
      </c>
      <c r="C193" s="20">
        <v>10018</v>
      </c>
    </row>
    <row r="194" spans="1:4" x14ac:dyDescent="0.25">
      <c r="A194" s="10" t="s">
        <v>403</v>
      </c>
      <c r="B194" s="25">
        <v>22617</v>
      </c>
      <c r="C194" s="20">
        <v>14612</v>
      </c>
    </row>
    <row r="195" spans="1:4" x14ac:dyDescent="0.25">
      <c r="A195" s="10" t="s">
        <v>379</v>
      </c>
      <c r="B195" s="25">
        <v>27962</v>
      </c>
      <c r="C195" s="20">
        <v>22617</v>
      </c>
    </row>
    <row r="196" spans="1:4" x14ac:dyDescent="0.25">
      <c r="A196" s="10" t="s">
        <v>394</v>
      </c>
      <c r="B196" s="25">
        <v>21098</v>
      </c>
      <c r="C196" s="20">
        <v>20403</v>
      </c>
    </row>
    <row r="197" spans="1:4" x14ac:dyDescent="0.25">
      <c r="A197" s="10" t="s">
        <v>367</v>
      </c>
      <c r="B197" s="23">
        <v>78</v>
      </c>
      <c r="C197" s="43">
        <v>78</v>
      </c>
    </row>
    <row r="198" spans="1:4" x14ac:dyDescent="0.25">
      <c r="A198" s="10" t="s">
        <v>388</v>
      </c>
      <c r="B198" s="20">
        <v>54190</v>
      </c>
      <c r="C198" s="20">
        <v>41411</v>
      </c>
    </row>
    <row r="199" spans="1:4" x14ac:dyDescent="0.25">
      <c r="A199" s="10" t="s">
        <v>382</v>
      </c>
      <c r="B199" s="23">
        <v>2283</v>
      </c>
      <c r="C199" s="43">
        <v>2281</v>
      </c>
    </row>
    <row r="200" spans="1:4" x14ac:dyDescent="0.25">
      <c r="A200" s="10" t="s">
        <v>370</v>
      </c>
      <c r="B200" s="23">
        <v>3061</v>
      </c>
      <c r="C200" s="43">
        <v>2874</v>
      </c>
    </row>
    <row r="201" spans="1:4" x14ac:dyDescent="0.25">
      <c r="A201" s="10" t="s">
        <v>385</v>
      </c>
      <c r="B201" s="31">
        <v>6080</v>
      </c>
      <c r="C201" s="20">
        <v>5201</v>
      </c>
    </row>
    <row r="202" spans="1:4" x14ac:dyDescent="0.25">
      <c r="A202" s="10" t="s">
        <v>391</v>
      </c>
      <c r="B202" s="23">
        <v>548</v>
      </c>
      <c r="C202" s="43">
        <v>474</v>
      </c>
    </row>
    <row r="203" spans="1:4" x14ac:dyDescent="0.25">
      <c r="A203" s="10" t="s">
        <v>376</v>
      </c>
      <c r="B203" s="23">
        <v>3410</v>
      </c>
      <c r="C203" s="20">
        <v>3341</v>
      </c>
    </row>
    <row r="204" spans="1:4" x14ac:dyDescent="0.25">
      <c r="A204" s="10" t="s">
        <v>373</v>
      </c>
      <c r="B204" s="23">
        <v>676</v>
      </c>
      <c r="C204" s="43">
        <v>246</v>
      </c>
    </row>
    <row r="205" spans="1:4" x14ac:dyDescent="0.25">
      <c r="A205" s="10" t="s">
        <v>397</v>
      </c>
      <c r="B205" s="22">
        <v>13222</v>
      </c>
      <c r="C205" s="20">
        <v>10030</v>
      </c>
    </row>
    <row r="206" spans="1:4" hidden="1" x14ac:dyDescent="0.25">
      <c r="A206" s="11" t="s">
        <v>356</v>
      </c>
      <c r="B206" s="18">
        <v>27081</v>
      </c>
      <c r="C206" s="18">
        <v>21815</v>
      </c>
      <c r="D206" s="27">
        <v>51400</v>
      </c>
    </row>
    <row r="207" spans="1:4" x14ac:dyDescent="0.25">
      <c r="A207" s="10" t="s">
        <v>357</v>
      </c>
      <c r="B207" s="25">
        <v>3565</v>
      </c>
      <c r="C207" s="20">
        <v>3356</v>
      </c>
    </row>
    <row r="208" spans="1:4" x14ac:dyDescent="0.25">
      <c r="A208" s="10" t="s">
        <v>363</v>
      </c>
      <c r="B208" s="25">
        <v>15362</v>
      </c>
      <c r="C208" s="20">
        <v>12045</v>
      </c>
    </row>
    <row r="209" spans="1:4" x14ac:dyDescent="0.25">
      <c r="A209" s="10" t="s">
        <v>360</v>
      </c>
      <c r="B209" s="25">
        <v>8154</v>
      </c>
      <c r="C209" s="20">
        <v>6414</v>
      </c>
    </row>
    <row r="210" spans="1:4" hidden="1" x14ac:dyDescent="0.25">
      <c r="A210" s="11" t="s">
        <v>354</v>
      </c>
      <c r="B210" s="24">
        <v>23840</v>
      </c>
      <c r="C210" s="18">
        <v>21276</v>
      </c>
      <c r="D210" s="27">
        <v>39300</v>
      </c>
    </row>
    <row r="211" spans="1:4" x14ac:dyDescent="0.25">
      <c r="A211" s="10" t="s">
        <v>88</v>
      </c>
      <c r="B211" s="25">
        <v>23840</v>
      </c>
      <c r="C211" s="20">
        <v>21276</v>
      </c>
    </row>
    <row r="212" spans="1:4" hidden="1" x14ac:dyDescent="0.25">
      <c r="A212" s="11" t="s">
        <v>350</v>
      </c>
      <c r="B212" s="24">
        <v>2295</v>
      </c>
      <c r="C212" s="18">
        <v>2246</v>
      </c>
      <c r="D212" s="27">
        <v>19100</v>
      </c>
    </row>
    <row r="213" spans="1:4" x14ac:dyDescent="0.25">
      <c r="A213" s="10" t="s">
        <v>56</v>
      </c>
      <c r="B213" s="25">
        <v>2178</v>
      </c>
      <c r="C213" s="20">
        <v>2129</v>
      </c>
    </row>
    <row r="214" spans="1:4" x14ac:dyDescent="0.25">
      <c r="A214" s="10" t="s">
        <v>351</v>
      </c>
      <c r="B214" s="25">
        <v>117</v>
      </c>
      <c r="C214" s="20">
        <v>117</v>
      </c>
    </row>
    <row r="215" spans="1:4" hidden="1" x14ac:dyDescent="0.25">
      <c r="A215" s="11" t="s">
        <v>342</v>
      </c>
      <c r="B215" s="24">
        <v>17205</v>
      </c>
      <c r="C215" s="18">
        <v>15723</v>
      </c>
      <c r="D215" s="27">
        <v>22200</v>
      </c>
    </row>
    <row r="216" spans="1:4" x14ac:dyDescent="0.25">
      <c r="A216" s="10" t="s">
        <v>348</v>
      </c>
      <c r="B216" s="25">
        <v>4629</v>
      </c>
      <c r="C216" s="20">
        <v>4550</v>
      </c>
    </row>
    <row r="217" spans="1:4" x14ac:dyDescent="0.25">
      <c r="A217" s="10" t="s">
        <v>345</v>
      </c>
      <c r="B217" s="25">
        <v>354</v>
      </c>
      <c r="C217" s="20">
        <v>350</v>
      </c>
    </row>
    <row r="218" spans="1:4" x14ac:dyDescent="0.25">
      <c r="A218" s="10" t="s">
        <v>88</v>
      </c>
      <c r="B218" s="25">
        <v>12222</v>
      </c>
      <c r="C218" s="20">
        <v>10823</v>
      </c>
    </row>
    <row r="219" spans="1:4" hidden="1" x14ac:dyDescent="0.25">
      <c r="A219" s="7" t="s">
        <v>298</v>
      </c>
      <c r="B219" s="16">
        <v>248335</v>
      </c>
      <c r="C219" s="16">
        <v>209920</v>
      </c>
      <c r="D219" s="26">
        <v>314700</v>
      </c>
    </row>
    <row r="220" spans="1:4" hidden="1" x14ac:dyDescent="0.25">
      <c r="A220" s="11" t="s">
        <v>340</v>
      </c>
      <c r="B220" s="18">
        <v>23558</v>
      </c>
      <c r="C220" s="18">
        <v>19935</v>
      </c>
      <c r="D220" s="27">
        <v>30200</v>
      </c>
    </row>
    <row r="221" spans="1:4" x14ac:dyDescent="0.25">
      <c r="A221" s="10" t="s">
        <v>300</v>
      </c>
      <c r="B221" s="20">
        <v>23558</v>
      </c>
      <c r="C221" s="20">
        <v>19935</v>
      </c>
    </row>
    <row r="222" spans="1:4" hidden="1" x14ac:dyDescent="0.25">
      <c r="A222" s="11" t="s">
        <v>333</v>
      </c>
      <c r="B222" s="18">
        <v>48900</v>
      </c>
      <c r="C222" s="18">
        <v>44627</v>
      </c>
      <c r="D222" s="27">
        <v>53100</v>
      </c>
    </row>
    <row r="223" spans="1:4" x14ac:dyDescent="0.25">
      <c r="A223" s="10" t="s">
        <v>337</v>
      </c>
      <c r="B223" s="25">
        <v>5367</v>
      </c>
      <c r="C223" s="20">
        <v>4818</v>
      </c>
    </row>
    <row r="224" spans="1:4" x14ac:dyDescent="0.25">
      <c r="A224" s="10" t="s">
        <v>88</v>
      </c>
      <c r="B224" s="25">
        <v>43533</v>
      </c>
      <c r="C224" s="20">
        <v>39809</v>
      </c>
    </row>
    <row r="225" spans="1:4" hidden="1" x14ac:dyDescent="0.25">
      <c r="A225" s="11" t="s">
        <v>331</v>
      </c>
      <c r="B225" s="24">
        <v>11856</v>
      </c>
      <c r="C225" s="18">
        <v>11856</v>
      </c>
      <c r="D225" s="27">
        <v>21100</v>
      </c>
    </row>
    <row r="226" spans="1:4" x14ac:dyDescent="0.25">
      <c r="A226" s="10" t="s">
        <v>56</v>
      </c>
      <c r="B226" s="25">
        <v>11856</v>
      </c>
      <c r="C226" s="20">
        <v>11856</v>
      </c>
    </row>
    <row r="227" spans="1:4" hidden="1" x14ac:dyDescent="0.25">
      <c r="A227" s="11" t="s">
        <v>318</v>
      </c>
      <c r="B227" s="24">
        <v>50549</v>
      </c>
      <c r="C227" s="18">
        <v>39819</v>
      </c>
      <c r="D227" s="28">
        <v>56600</v>
      </c>
    </row>
    <row r="228" spans="1:4" x14ac:dyDescent="0.25">
      <c r="A228" s="10" t="s">
        <v>325</v>
      </c>
      <c r="B228" s="25">
        <v>3384</v>
      </c>
      <c r="C228" s="20">
        <v>3384</v>
      </c>
    </row>
    <row r="229" spans="1:4" x14ac:dyDescent="0.25">
      <c r="A229" s="10" t="s">
        <v>320</v>
      </c>
      <c r="B229" s="25">
        <v>708</v>
      </c>
      <c r="C229" s="20">
        <v>707</v>
      </c>
    </row>
    <row r="230" spans="1:4" x14ac:dyDescent="0.25">
      <c r="A230" s="10" t="s">
        <v>322</v>
      </c>
      <c r="B230" s="25">
        <v>6433</v>
      </c>
      <c r="C230" s="20">
        <v>5462</v>
      </c>
    </row>
    <row r="231" spans="1:4" x14ac:dyDescent="0.25">
      <c r="A231" s="10" t="s">
        <v>328</v>
      </c>
      <c r="B231" s="25">
        <v>750</v>
      </c>
      <c r="C231" s="20">
        <v>536</v>
      </c>
    </row>
    <row r="232" spans="1:4" x14ac:dyDescent="0.25">
      <c r="A232" s="10" t="s">
        <v>300</v>
      </c>
      <c r="B232" s="25">
        <v>39274</v>
      </c>
      <c r="C232" s="20">
        <v>29730</v>
      </c>
    </row>
    <row r="233" spans="1:4" hidden="1" x14ac:dyDescent="0.25">
      <c r="A233" s="11" t="s">
        <v>314</v>
      </c>
      <c r="B233" s="18">
        <v>31542</v>
      </c>
      <c r="C233" s="18">
        <v>24486</v>
      </c>
      <c r="D233" s="27">
        <v>41400</v>
      </c>
    </row>
    <row r="234" spans="1:4" x14ac:dyDescent="0.25">
      <c r="A234" s="10" t="s">
        <v>316</v>
      </c>
      <c r="B234" s="20">
        <v>31542</v>
      </c>
      <c r="C234" s="20">
        <v>24486</v>
      </c>
    </row>
    <row r="235" spans="1:4" hidden="1" x14ac:dyDescent="0.25">
      <c r="A235" s="11" t="s">
        <v>309</v>
      </c>
      <c r="B235" s="18">
        <v>40199</v>
      </c>
      <c r="C235" s="18">
        <v>32555</v>
      </c>
      <c r="D235" s="27">
        <v>52300</v>
      </c>
    </row>
    <row r="236" spans="1:4" x14ac:dyDescent="0.25">
      <c r="A236" s="10" t="s">
        <v>312</v>
      </c>
      <c r="B236" s="25">
        <v>1010</v>
      </c>
      <c r="C236" s="20">
        <v>1010</v>
      </c>
    </row>
    <row r="237" spans="1:4" x14ac:dyDescent="0.25">
      <c r="A237" s="10" t="s">
        <v>88</v>
      </c>
      <c r="B237" s="25">
        <v>39189</v>
      </c>
      <c r="C237" s="20">
        <v>31545</v>
      </c>
    </row>
    <row r="238" spans="1:4" hidden="1" x14ac:dyDescent="0.25">
      <c r="A238" s="11" t="s">
        <v>303</v>
      </c>
      <c r="B238" s="24">
        <v>23984</v>
      </c>
      <c r="C238" s="18">
        <v>20838</v>
      </c>
      <c r="D238" s="27">
        <v>29700</v>
      </c>
    </row>
    <row r="239" spans="1:4" x14ac:dyDescent="0.25">
      <c r="A239" s="10" t="s">
        <v>306</v>
      </c>
      <c r="B239" s="25">
        <v>143</v>
      </c>
      <c r="C239" s="20">
        <v>0</v>
      </c>
    </row>
    <row r="240" spans="1:4" x14ac:dyDescent="0.25">
      <c r="A240" s="10" t="s">
        <v>304</v>
      </c>
      <c r="B240" s="25">
        <v>23841</v>
      </c>
      <c r="C240" s="20">
        <v>20838</v>
      </c>
    </row>
    <row r="241" spans="1:4" hidden="1" x14ac:dyDescent="0.25">
      <c r="A241" s="11" t="s">
        <v>297</v>
      </c>
      <c r="B241" s="24">
        <v>17747</v>
      </c>
      <c r="C241" s="18">
        <v>15804</v>
      </c>
      <c r="D241" s="27">
        <v>30300</v>
      </c>
    </row>
    <row r="242" spans="1:4" x14ac:dyDescent="0.25">
      <c r="A242" s="10" t="s">
        <v>300</v>
      </c>
      <c r="B242" s="25">
        <v>17747</v>
      </c>
      <c r="C242" s="20">
        <v>15804</v>
      </c>
    </row>
    <row r="243" spans="1:4" x14ac:dyDescent="0.25">
      <c r="A243" s="7" t="s">
        <v>273</v>
      </c>
      <c r="B243" s="33">
        <v>57994</v>
      </c>
      <c r="C243" s="16">
        <v>53163</v>
      </c>
      <c r="D243" s="26">
        <v>93900</v>
      </c>
    </row>
    <row r="244" spans="1:4" hidden="1" x14ac:dyDescent="0.25">
      <c r="A244" s="11" t="s">
        <v>296</v>
      </c>
      <c r="B244" s="24">
        <v>17069</v>
      </c>
      <c r="C244" s="18">
        <v>14537</v>
      </c>
      <c r="D244" s="27">
        <v>26100</v>
      </c>
    </row>
    <row r="245" spans="1:4" x14ac:dyDescent="0.25">
      <c r="A245" s="10" t="s">
        <v>88</v>
      </c>
      <c r="B245" s="25">
        <v>17069</v>
      </c>
      <c r="C245" s="20">
        <v>14537</v>
      </c>
    </row>
    <row r="246" spans="1:4" hidden="1" x14ac:dyDescent="0.25">
      <c r="A246" s="11" t="s">
        <v>294</v>
      </c>
      <c r="B246" s="24">
        <v>5012</v>
      </c>
      <c r="C246" s="18">
        <v>5012</v>
      </c>
      <c r="D246" s="27">
        <v>10000</v>
      </c>
    </row>
    <row r="247" spans="1:4" x14ac:dyDescent="0.25">
      <c r="A247" s="10" t="s">
        <v>56</v>
      </c>
      <c r="B247" s="25">
        <v>5012</v>
      </c>
      <c r="C247" s="20">
        <v>5012</v>
      </c>
    </row>
    <row r="248" spans="1:4" hidden="1" x14ac:dyDescent="0.25">
      <c r="A248" s="11" t="s">
        <v>275</v>
      </c>
      <c r="B248" s="18">
        <v>34726</v>
      </c>
      <c r="C248" s="18">
        <v>32670</v>
      </c>
      <c r="D248" s="28">
        <v>53900</v>
      </c>
    </row>
    <row r="249" spans="1:4" x14ac:dyDescent="0.25">
      <c r="A249" s="10" t="s">
        <v>288</v>
      </c>
      <c r="B249" s="25">
        <v>1172</v>
      </c>
      <c r="C249" s="20">
        <v>1172</v>
      </c>
    </row>
    <row r="250" spans="1:4" x14ac:dyDescent="0.25">
      <c r="A250" s="10" t="s">
        <v>282</v>
      </c>
      <c r="B250" s="25">
        <v>970</v>
      </c>
      <c r="C250" s="20">
        <v>577</v>
      </c>
    </row>
    <row r="251" spans="1:4" x14ac:dyDescent="0.25">
      <c r="A251" s="10" t="s">
        <v>291</v>
      </c>
      <c r="B251" s="25">
        <v>29592</v>
      </c>
      <c r="C251" s="20">
        <v>27933</v>
      </c>
    </row>
    <row r="252" spans="1:4" x14ac:dyDescent="0.25">
      <c r="A252" s="10" t="s">
        <v>285</v>
      </c>
      <c r="B252" s="25">
        <v>817</v>
      </c>
      <c r="C252" s="20">
        <v>813</v>
      </c>
    </row>
    <row r="253" spans="1:4" x14ac:dyDescent="0.25">
      <c r="A253" s="10" t="s">
        <v>279</v>
      </c>
      <c r="B253" s="25">
        <v>1887</v>
      </c>
      <c r="C253" s="20">
        <v>1887</v>
      </c>
    </row>
    <row r="254" spans="1:4" x14ac:dyDescent="0.25">
      <c r="A254" s="10" t="s">
        <v>276</v>
      </c>
      <c r="B254" s="25">
        <v>288</v>
      </c>
      <c r="C254" s="20">
        <v>288</v>
      </c>
    </row>
    <row r="255" spans="1:4" hidden="1" x14ac:dyDescent="0.25">
      <c r="A255" s="11" t="s">
        <v>272</v>
      </c>
      <c r="B255" s="24">
        <v>1187</v>
      </c>
      <c r="C255" s="18">
        <v>944</v>
      </c>
      <c r="D255" s="27">
        <v>3800</v>
      </c>
    </row>
    <row r="256" spans="1:4" x14ac:dyDescent="0.25">
      <c r="A256" s="10" t="s">
        <v>56</v>
      </c>
      <c r="B256" s="25">
        <v>1187</v>
      </c>
      <c r="C256" s="20">
        <v>944</v>
      </c>
    </row>
    <row r="257" spans="1:4" x14ac:dyDescent="0.25">
      <c r="A257" s="7" t="s">
        <v>263</v>
      </c>
      <c r="B257" s="33">
        <v>15398</v>
      </c>
      <c r="C257" s="16">
        <v>13168</v>
      </c>
      <c r="D257" s="26">
        <v>30200</v>
      </c>
    </row>
    <row r="258" spans="1:4" hidden="1" x14ac:dyDescent="0.25">
      <c r="A258" s="11" t="s">
        <v>269</v>
      </c>
      <c r="B258" s="24">
        <v>5669</v>
      </c>
      <c r="C258" s="18">
        <v>5062</v>
      </c>
      <c r="D258" s="28">
        <v>10700</v>
      </c>
    </row>
    <row r="259" spans="1:4" x14ac:dyDescent="0.25">
      <c r="A259" s="10" t="s">
        <v>270</v>
      </c>
      <c r="B259" s="25">
        <v>5669</v>
      </c>
      <c r="C259" s="20">
        <v>5062</v>
      </c>
    </row>
    <row r="260" spans="1:4" hidden="1" x14ac:dyDescent="0.25">
      <c r="A260" s="11" t="s">
        <v>267</v>
      </c>
      <c r="B260" s="24">
        <v>1650</v>
      </c>
      <c r="C260" s="18">
        <v>1603</v>
      </c>
      <c r="D260" s="27">
        <v>4200</v>
      </c>
    </row>
    <row r="261" spans="1:4" x14ac:dyDescent="0.25">
      <c r="A261" s="10" t="s">
        <v>56</v>
      </c>
      <c r="B261" s="25">
        <v>1650</v>
      </c>
      <c r="C261" s="20">
        <v>1603</v>
      </c>
    </row>
    <row r="262" spans="1:4" hidden="1" x14ac:dyDescent="0.25">
      <c r="A262" s="11" t="s">
        <v>265</v>
      </c>
      <c r="B262" s="24">
        <v>3436</v>
      </c>
      <c r="C262" s="18">
        <v>2928</v>
      </c>
      <c r="D262" s="27">
        <v>5900</v>
      </c>
    </row>
    <row r="263" spans="1:4" x14ac:dyDescent="0.25">
      <c r="A263" s="10" t="s">
        <v>56</v>
      </c>
      <c r="B263" s="25">
        <v>3436</v>
      </c>
      <c r="C263" s="20">
        <v>2928</v>
      </c>
    </row>
    <row r="264" spans="1:4" hidden="1" x14ac:dyDescent="0.25">
      <c r="A264" s="11" t="s">
        <v>262</v>
      </c>
      <c r="B264" s="24">
        <v>4643</v>
      </c>
      <c r="C264" s="18">
        <v>3575</v>
      </c>
      <c r="D264" s="27">
        <v>9400</v>
      </c>
    </row>
    <row r="265" spans="1:4" x14ac:dyDescent="0.25">
      <c r="A265" s="10" t="s">
        <v>56</v>
      </c>
      <c r="B265" s="25">
        <v>4643</v>
      </c>
      <c r="C265" s="20">
        <v>3575</v>
      </c>
    </row>
    <row r="266" spans="1:4" hidden="1" x14ac:dyDescent="0.25">
      <c r="A266" s="7" t="s">
        <v>163</v>
      </c>
      <c r="B266" s="33">
        <v>252659</v>
      </c>
      <c r="C266" s="16">
        <v>189562</v>
      </c>
      <c r="D266" s="26">
        <v>320800</v>
      </c>
    </row>
    <row r="267" spans="1:4" hidden="1" x14ac:dyDescent="0.25">
      <c r="A267" s="11" t="s">
        <v>256</v>
      </c>
      <c r="B267" s="24">
        <v>18204</v>
      </c>
      <c r="C267" s="18">
        <v>10970</v>
      </c>
      <c r="D267" s="27">
        <v>20800</v>
      </c>
    </row>
    <row r="268" spans="1:4" x14ac:dyDescent="0.25">
      <c r="A268" s="10" t="s">
        <v>257</v>
      </c>
      <c r="B268" s="25">
        <v>10299</v>
      </c>
      <c r="C268" s="20">
        <v>6062</v>
      </c>
    </row>
    <row r="269" spans="1:4" x14ac:dyDescent="0.25">
      <c r="A269" s="10" t="s">
        <v>259</v>
      </c>
      <c r="B269" s="25">
        <v>7905</v>
      </c>
      <c r="C269" s="20">
        <v>4908</v>
      </c>
    </row>
    <row r="270" spans="1:4" hidden="1" x14ac:dyDescent="0.25">
      <c r="A270" s="11" t="s">
        <v>232</v>
      </c>
      <c r="B270" s="24">
        <v>74360</v>
      </c>
      <c r="C270" s="18">
        <v>55317</v>
      </c>
      <c r="D270" s="28">
        <v>103300</v>
      </c>
    </row>
    <row r="271" spans="1:4" x14ac:dyDescent="0.25">
      <c r="A271" s="10" t="s">
        <v>241</v>
      </c>
      <c r="B271" s="25">
        <v>2050</v>
      </c>
      <c r="C271" s="20">
        <v>1530</v>
      </c>
    </row>
    <row r="272" spans="1:4" x14ac:dyDescent="0.25">
      <c r="A272" s="10" t="s">
        <v>236</v>
      </c>
      <c r="B272" s="25">
        <v>43633</v>
      </c>
      <c r="C272" s="20">
        <v>28691</v>
      </c>
    </row>
    <row r="273" spans="1:4" x14ac:dyDescent="0.25">
      <c r="A273" s="10" t="s">
        <v>250</v>
      </c>
      <c r="B273" s="25">
        <v>1367</v>
      </c>
      <c r="C273" s="20">
        <v>929</v>
      </c>
    </row>
    <row r="274" spans="1:4" x14ac:dyDescent="0.25">
      <c r="A274" s="10" t="s">
        <v>234</v>
      </c>
      <c r="B274" s="25">
        <v>3128</v>
      </c>
      <c r="C274" s="20">
        <v>3128</v>
      </c>
    </row>
    <row r="275" spans="1:4" x14ac:dyDescent="0.25">
      <c r="A275" s="10" t="s">
        <v>244</v>
      </c>
      <c r="B275" s="25">
        <v>5520</v>
      </c>
      <c r="C275" s="20">
        <v>5368</v>
      </c>
    </row>
    <row r="276" spans="1:4" x14ac:dyDescent="0.25">
      <c r="A276" s="10" t="s">
        <v>238</v>
      </c>
      <c r="B276" s="25">
        <v>10595</v>
      </c>
      <c r="C276" s="20">
        <v>10595</v>
      </c>
    </row>
    <row r="277" spans="1:4" x14ac:dyDescent="0.25">
      <c r="A277" s="10" t="s">
        <v>247</v>
      </c>
      <c r="B277" s="25">
        <v>2999</v>
      </c>
      <c r="C277" s="20">
        <v>1353</v>
      </c>
    </row>
    <row r="278" spans="1:4" x14ac:dyDescent="0.25">
      <c r="A278" s="10" t="s">
        <v>253</v>
      </c>
      <c r="B278" s="25">
        <v>5068</v>
      </c>
      <c r="C278" s="20">
        <v>3723</v>
      </c>
    </row>
    <row r="279" spans="1:4" hidden="1" x14ac:dyDescent="0.25">
      <c r="A279" s="11" t="s">
        <v>227</v>
      </c>
      <c r="B279" s="24">
        <v>31893</v>
      </c>
      <c r="C279" s="18">
        <v>24432</v>
      </c>
      <c r="D279" s="28">
        <v>103300</v>
      </c>
    </row>
    <row r="280" spans="1:4" x14ac:dyDescent="0.25">
      <c r="A280" s="10" t="s">
        <v>231</v>
      </c>
      <c r="B280" s="25">
        <v>23350</v>
      </c>
      <c r="C280" s="20">
        <v>18297</v>
      </c>
    </row>
    <row r="281" spans="1:4" x14ac:dyDescent="0.25">
      <c r="A281" s="10" t="s">
        <v>228</v>
      </c>
      <c r="B281" s="25">
        <v>8543</v>
      </c>
      <c r="C281" s="20">
        <v>6135</v>
      </c>
    </row>
    <row r="282" spans="1:4" hidden="1" x14ac:dyDescent="0.25">
      <c r="A282" s="11" t="s">
        <v>223</v>
      </c>
      <c r="B282" s="24">
        <v>3798</v>
      </c>
      <c r="C282" s="18">
        <v>2840</v>
      </c>
      <c r="D282" s="27">
        <v>9500</v>
      </c>
    </row>
    <row r="283" spans="1:4" x14ac:dyDescent="0.25">
      <c r="A283" s="10" t="s">
        <v>224</v>
      </c>
      <c r="B283" s="25">
        <v>3798</v>
      </c>
      <c r="C283" s="20">
        <v>2840</v>
      </c>
    </row>
    <row r="284" spans="1:4" hidden="1" x14ac:dyDescent="0.25">
      <c r="A284" s="11" t="s">
        <v>204</v>
      </c>
      <c r="B284" s="24">
        <v>34267</v>
      </c>
      <c r="C284" s="18">
        <v>24107</v>
      </c>
      <c r="D284" s="27">
        <v>36900</v>
      </c>
    </row>
    <row r="285" spans="1:4" x14ac:dyDescent="0.25">
      <c r="A285" s="10" t="s">
        <v>217</v>
      </c>
      <c r="B285" s="25">
        <v>12197</v>
      </c>
      <c r="C285" s="20">
        <v>7114</v>
      </c>
    </row>
    <row r="286" spans="1:4" x14ac:dyDescent="0.25">
      <c r="A286" s="10" t="s">
        <v>211</v>
      </c>
      <c r="B286" s="25">
        <v>13186</v>
      </c>
      <c r="C286" s="20">
        <v>9693</v>
      </c>
    </row>
    <row r="287" spans="1:4" x14ac:dyDescent="0.25">
      <c r="A287" s="10" t="s">
        <v>208</v>
      </c>
      <c r="B287" s="25">
        <v>1863</v>
      </c>
      <c r="C287" s="20">
        <v>1863</v>
      </c>
    </row>
    <row r="288" spans="1:4" x14ac:dyDescent="0.25">
      <c r="A288" s="10" t="s">
        <v>214</v>
      </c>
      <c r="B288" s="25">
        <v>3486</v>
      </c>
      <c r="C288" s="20">
        <v>2652</v>
      </c>
    </row>
    <row r="289" spans="1:4" x14ac:dyDescent="0.25">
      <c r="A289" s="10" t="s">
        <v>220</v>
      </c>
      <c r="B289" s="25">
        <v>2991</v>
      </c>
      <c r="C289" s="20">
        <v>2241</v>
      </c>
    </row>
    <row r="290" spans="1:4" x14ac:dyDescent="0.25">
      <c r="A290" s="10" t="s">
        <v>205</v>
      </c>
      <c r="B290" s="25">
        <v>544</v>
      </c>
      <c r="C290" s="20">
        <v>544</v>
      </c>
    </row>
    <row r="291" spans="1:4" hidden="1" x14ac:dyDescent="0.25">
      <c r="A291" s="11" t="s">
        <v>183</v>
      </c>
      <c r="B291" s="24">
        <v>34304</v>
      </c>
      <c r="C291" s="18">
        <v>28633</v>
      </c>
      <c r="D291" s="27">
        <v>41700</v>
      </c>
    </row>
    <row r="292" spans="1:4" x14ac:dyDescent="0.25">
      <c r="A292" s="10" t="s">
        <v>190</v>
      </c>
      <c r="B292" s="25">
        <v>10442</v>
      </c>
      <c r="C292" s="20">
        <v>7597</v>
      </c>
    </row>
    <row r="293" spans="1:4" x14ac:dyDescent="0.25">
      <c r="A293" s="10" t="s">
        <v>192</v>
      </c>
      <c r="B293" s="25">
        <v>3124</v>
      </c>
      <c r="C293" s="20">
        <v>3124</v>
      </c>
    </row>
    <row r="294" spans="1:4" x14ac:dyDescent="0.25">
      <c r="A294" s="10" t="s">
        <v>201</v>
      </c>
      <c r="B294" s="25">
        <v>1466</v>
      </c>
      <c r="C294" s="20">
        <v>1341</v>
      </c>
    </row>
    <row r="295" spans="1:4" x14ac:dyDescent="0.25">
      <c r="A295" s="10" t="s">
        <v>184</v>
      </c>
      <c r="B295" s="25">
        <v>3401</v>
      </c>
      <c r="C295" s="20">
        <v>3401</v>
      </c>
    </row>
    <row r="296" spans="1:4" x14ac:dyDescent="0.25">
      <c r="A296" s="10" t="s">
        <v>195</v>
      </c>
      <c r="B296" s="25">
        <v>4873</v>
      </c>
      <c r="C296" s="20">
        <v>3323</v>
      </c>
    </row>
    <row r="297" spans="1:4" x14ac:dyDescent="0.25">
      <c r="A297" s="10" t="s">
        <v>198</v>
      </c>
      <c r="B297" s="25">
        <v>9234</v>
      </c>
      <c r="C297" s="20">
        <v>8117</v>
      </c>
    </row>
    <row r="298" spans="1:4" x14ac:dyDescent="0.25">
      <c r="A298" s="10" t="s">
        <v>187</v>
      </c>
      <c r="B298" s="25">
        <v>1764</v>
      </c>
      <c r="C298" s="20">
        <v>1730</v>
      </c>
    </row>
    <row r="299" spans="1:4" hidden="1" x14ac:dyDescent="0.25">
      <c r="A299" s="11" t="s">
        <v>180</v>
      </c>
      <c r="B299" s="24">
        <v>15526</v>
      </c>
      <c r="C299" s="18">
        <v>11409</v>
      </c>
      <c r="D299" s="27">
        <v>21900</v>
      </c>
    </row>
    <row r="300" spans="1:4" x14ac:dyDescent="0.25">
      <c r="A300" s="10" t="s">
        <v>181</v>
      </c>
      <c r="B300" s="25">
        <v>15526</v>
      </c>
      <c r="C300" s="20">
        <v>11409</v>
      </c>
    </row>
    <row r="301" spans="1:4" hidden="1" x14ac:dyDescent="0.25">
      <c r="A301" s="11" t="s">
        <v>171</v>
      </c>
      <c r="B301" s="24">
        <v>21764</v>
      </c>
      <c r="C301" s="18">
        <v>18213</v>
      </c>
      <c r="D301" s="27">
        <v>24800</v>
      </c>
    </row>
    <row r="302" spans="1:4" x14ac:dyDescent="0.25">
      <c r="A302" s="10" t="s">
        <v>175</v>
      </c>
      <c r="B302" s="25">
        <v>17591</v>
      </c>
      <c r="C302" s="20">
        <v>14650</v>
      </c>
    </row>
    <row r="303" spans="1:4" x14ac:dyDescent="0.25">
      <c r="A303" s="10" t="s">
        <v>177</v>
      </c>
      <c r="B303" s="25">
        <v>1599</v>
      </c>
      <c r="C303" s="20">
        <v>1599</v>
      </c>
    </row>
    <row r="304" spans="1:4" x14ac:dyDescent="0.25">
      <c r="A304" s="10" t="s">
        <v>172</v>
      </c>
      <c r="B304" s="25">
        <v>2574</v>
      </c>
      <c r="C304" s="20">
        <v>1964</v>
      </c>
    </row>
    <row r="305" spans="1:4" hidden="1" x14ac:dyDescent="0.25">
      <c r="A305" s="11" t="s">
        <v>162</v>
      </c>
      <c r="B305" s="24">
        <v>18543</v>
      </c>
      <c r="C305" s="18">
        <v>13641</v>
      </c>
      <c r="D305" s="27">
        <v>29200</v>
      </c>
    </row>
    <row r="306" spans="1:4" x14ac:dyDescent="0.25">
      <c r="A306" s="10" t="s">
        <v>166</v>
      </c>
      <c r="B306" s="25">
        <v>17334</v>
      </c>
      <c r="C306" s="20">
        <v>12493</v>
      </c>
    </row>
    <row r="307" spans="1:4" x14ac:dyDescent="0.25">
      <c r="A307" s="10" t="s">
        <v>168</v>
      </c>
      <c r="B307" s="25">
        <v>817</v>
      </c>
      <c r="C307" s="20">
        <v>756</v>
      </c>
    </row>
    <row r="308" spans="1:4" x14ac:dyDescent="0.25">
      <c r="A308" s="10" t="s">
        <v>22</v>
      </c>
      <c r="B308" s="25">
        <v>392</v>
      </c>
      <c r="C308" s="20">
        <v>392</v>
      </c>
    </row>
    <row r="309" spans="1:4" hidden="1" x14ac:dyDescent="0.25">
      <c r="A309" s="7" t="s">
        <v>140</v>
      </c>
      <c r="B309" s="33">
        <v>112790</v>
      </c>
      <c r="C309" s="16">
        <v>95366</v>
      </c>
      <c r="D309" s="26">
        <v>155900</v>
      </c>
    </row>
    <row r="310" spans="1:4" hidden="1" x14ac:dyDescent="0.25">
      <c r="A310" s="11" t="s">
        <v>160</v>
      </c>
      <c r="B310" s="24">
        <v>10599</v>
      </c>
      <c r="C310" s="18">
        <v>7839</v>
      </c>
      <c r="D310" s="27">
        <v>16300</v>
      </c>
    </row>
    <row r="311" spans="1:4" x14ac:dyDescent="0.25">
      <c r="A311" s="10" t="s">
        <v>141</v>
      </c>
      <c r="B311" s="25">
        <v>10599</v>
      </c>
      <c r="C311" s="20">
        <v>7839</v>
      </c>
    </row>
    <row r="312" spans="1:4" hidden="1" x14ac:dyDescent="0.25">
      <c r="A312" s="11" t="s">
        <v>156</v>
      </c>
      <c r="B312" s="24">
        <v>6917</v>
      </c>
      <c r="C312" s="18">
        <v>6118</v>
      </c>
      <c r="D312" s="27">
        <v>10500</v>
      </c>
    </row>
    <row r="313" spans="1:4" x14ac:dyDescent="0.25">
      <c r="A313" s="10" t="s">
        <v>157</v>
      </c>
      <c r="B313" s="25">
        <v>5816</v>
      </c>
      <c r="C313" s="20">
        <v>5816</v>
      </c>
    </row>
    <row r="314" spans="1:4" x14ac:dyDescent="0.25">
      <c r="A314" s="10" t="s">
        <v>56</v>
      </c>
      <c r="B314" s="25">
        <v>1101</v>
      </c>
      <c r="C314" s="20">
        <v>302</v>
      </c>
    </row>
    <row r="315" spans="1:4" hidden="1" x14ac:dyDescent="0.25">
      <c r="A315" s="11" t="s">
        <v>154</v>
      </c>
      <c r="B315" s="24">
        <v>24481</v>
      </c>
      <c r="C315" s="18">
        <v>22197</v>
      </c>
      <c r="D315" s="27">
        <v>42900</v>
      </c>
    </row>
    <row r="316" spans="1:4" x14ac:dyDescent="0.25">
      <c r="A316" s="10" t="s">
        <v>141</v>
      </c>
      <c r="B316" s="25">
        <v>24481</v>
      </c>
      <c r="C316" s="20">
        <v>22197</v>
      </c>
    </row>
    <row r="317" spans="1:4" hidden="1" x14ac:dyDescent="0.25">
      <c r="A317" s="11" t="s">
        <v>146</v>
      </c>
      <c r="B317" s="24">
        <v>30104</v>
      </c>
      <c r="C317" s="18">
        <v>25063</v>
      </c>
      <c r="D317" s="28">
        <v>39400</v>
      </c>
    </row>
    <row r="318" spans="1:4" x14ac:dyDescent="0.25">
      <c r="A318" s="10" t="s">
        <v>151</v>
      </c>
      <c r="B318" s="25">
        <v>157</v>
      </c>
      <c r="C318" s="20">
        <v>52</v>
      </c>
    </row>
    <row r="319" spans="1:4" x14ac:dyDescent="0.25">
      <c r="A319" s="10" t="s">
        <v>147</v>
      </c>
      <c r="B319" s="25">
        <v>7265</v>
      </c>
      <c r="C319" s="20">
        <v>7072</v>
      </c>
    </row>
    <row r="320" spans="1:4" x14ac:dyDescent="0.25">
      <c r="A320" s="10" t="s">
        <v>141</v>
      </c>
      <c r="B320" s="25">
        <v>22682</v>
      </c>
      <c r="C320" s="20">
        <v>17939</v>
      </c>
    </row>
    <row r="321" spans="1:4" hidden="1" x14ac:dyDescent="0.25">
      <c r="A321" s="11" t="s">
        <v>144</v>
      </c>
      <c r="B321" s="24">
        <v>21848</v>
      </c>
      <c r="C321" s="18">
        <v>19522</v>
      </c>
      <c r="D321" s="27">
        <v>25200</v>
      </c>
    </row>
    <row r="322" spans="1:4" x14ac:dyDescent="0.25">
      <c r="A322" s="10" t="s">
        <v>88</v>
      </c>
      <c r="B322" s="25">
        <v>21848</v>
      </c>
      <c r="C322" s="20">
        <v>19522</v>
      </c>
    </row>
    <row r="323" spans="1:4" hidden="1" x14ac:dyDescent="0.25">
      <c r="A323" s="11" t="s">
        <v>139</v>
      </c>
      <c r="B323" s="24">
        <v>18841</v>
      </c>
      <c r="C323" s="18">
        <v>14627</v>
      </c>
      <c r="D323" s="27">
        <v>21500</v>
      </c>
    </row>
    <row r="324" spans="1:4" x14ac:dyDescent="0.25">
      <c r="A324" s="10" t="s">
        <v>141</v>
      </c>
      <c r="B324" s="25">
        <v>18841</v>
      </c>
      <c r="C324" s="20">
        <v>14627</v>
      </c>
    </row>
    <row r="325" spans="1:4" hidden="1" x14ac:dyDescent="0.25">
      <c r="A325" s="7" t="s">
        <v>55</v>
      </c>
      <c r="B325" s="33">
        <v>344691</v>
      </c>
      <c r="C325" s="16">
        <v>272584</v>
      </c>
      <c r="D325" s="26">
        <v>432300</v>
      </c>
    </row>
    <row r="326" spans="1:4" hidden="1" x14ac:dyDescent="0.25">
      <c r="A326" s="11" t="s">
        <v>120</v>
      </c>
      <c r="B326" s="24">
        <v>50258</v>
      </c>
      <c r="C326" s="18">
        <v>35879</v>
      </c>
      <c r="D326" s="27">
        <v>55300</v>
      </c>
    </row>
    <row r="327" spans="1:4" x14ac:dyDescent="0.25">
      <c r="A327" s="10" t="s">
        <v>136</v>
      </c>
      <c r="B327" s="25">
        <v>1402</v>
      </c>
      <c r="C327" s="20">
        <v>1402</v>
      </c>
    </row>
    <row r="328" spans="1:4" x14ac:dyDescent="0.25">
      <c r="A328" s="10" t="s">
        <v>121</v>
      </c>
      <c r="B328" s="25">
        <v>6286</v>
      </c>
      <c r="C328" s="20">
        <v>6286</v>
      </c>
    </row>
    <row r="329" spans="1:4" x14ac:dyDescent="0.25">
      <c r="A329" s="10" t="s">
        <v>124</v>
      </c>
      <c r="B329" s="25">
        <v>5808</v>
      </c>
      <c r="C329" s="20">
        <v>1911</v>
      </c>
    </row>
    <row r="330" spans="1:4" x14ac:dyDescent="0.25">
      <c r="A330" s="10" t="s">
        <v>130</v>
      </c>
      <c r="B330" s="25">
        <v>13278</v>
      </c>
      <c r="C330" s="20">
        <v>13278</v>
      </c>
    </row>
    <row r="331" spans="1:4" x14ac:dyDescent="0.25">
      <c r="A331" s="10" t="s">
        <v>133</v>
      </c>
      <c r="B331" s="25">
        <v>4031</v>
      </c>
      <c r="C331" s="20">
        <v>4007</v>
      </c>
    </row>
    <row r="332" spans="1:4" x14ac:dyDescent="0.25">
      <c r="A332" s="10" t="s">
        <v>127</v>
      </c>
      <c r="B332" s="25">
        <v>6665</v>
      </c>
      <c r="C332" s="20">
        <v>6665</v>
      </c>
    </row>
    <row r="333" spans="1:4" x14ac:dyDescent="0.25">
      <c r="A333" s="10" t="s">
        <v>12</v>
      </c>
      <c r="B333" s="25">
        <v>12788</v>
      </c>
      <c r="C333" s="20">
        <v>2330</v>
      </c>
    </row>
    <row r="334" spans="1:4" hidden="1" x14ac:dyDescent="0.25">
      <c r="A334" s="11" t="s">
        <v>110</v>
      </c>
      <c r="B334" s="24">
        <v>50663</v>
      </c>
      <c r="C334" s="18">
        <v>35898</v>
      </c>
      <c r="D334" s="27">
        <v>81300</v>
      </c>
    </row>
    <row r="335" spans="1:4" x14ac:dyDescent="0.25">
      <c r="A335" s="10" t="s">
        <v>111</v>
      </c>
      <c r="B335" s="25">
        <v>5983</v>
      </c>
      <c r="C335" s="20">
        <v>5983</v>
      </c>
    </row>
    <row r="336" spans="1:4" x14ac:dyDescent="0.25">
      <c r="A336" s="10" t="s">
        <v>117</v>
      </c>
      <c r="B336" s="25">
        <v>1314</v>
      </c>
      <c r="C336" s="20">
        <v>652</v>
      </c>
    </row>
    <row r="337" spans="1:4" x14ac:dyDescent="0.25">
      <c r="A337" s="10" t="s">
        <v>88</v>
      </c>
      <c r="B337" s="25">
        <v>43366</v>
      </c>
      <c r="C337" s="20">
        <v>29263</v>
      </c>
    </row>
    <row r="338" spans="1:4" hidden="1" x14ac:dyDescent="0.25">
      <c r="A338" s="11" t="s">
        <v>105</v>
      </c>
      <c r="B338" s="24">
        <v>12391</v>
      </c>
      <c r="C338" s="18">
        <v>10136</v>
      </c>
      <c r="D338" s="27">
        <v>20200</v>
      </c>
    </row>
    <row r="339" spans="1:4" x14ac:dyDescent="0.25">
      <c r="A339" s="10" t="s">
        <v>106</v>
      </c>
      <c r="B339" s="25">
        <v>9270</v>
      </c>
      <c r="C339" s="20">
        <v>9270</v>
      </c>
    </row>
    <row r="340" spans="1:4" x14ac:dyDescent="0.25">
      <c r="A340" s="10" t="s">
        <v>12</v>
      </c>
      <c r="B340" s="25">
        <v>3121</v>
      </c>
      <c r="C340" s="20">
        <v>866</v>
      </c>
    </row>
    <row r="341" spans="1:4" hidden="1" x14ac:dyDescent="0.25">
      <c r="A341" s="11" t="s">
        <v>99</v>
      </c>
      <c r="B341" s="24">
        <v>8922</v>
      </c>
      <c r="C341" s="18">
        <v>4976</v>
      </c>
      <c r="D341" s="27">
        <v>21900</v>
      </c>
    </row>
    <row r="342" spans="1:4" x14ac:dyDescent="0.25">
      <c r="A342" s="10" t="s">
        <v>102</v>
      </c>
      <c r="B342" s="25">
        <v>1099</v>
      </c>
      <c r="C342" s="20">
        <v>771</v>
      </c>
    </row>
    <row r="343" spans="1:4" x14ac:dyDescent="0.25">
      <c r="A343" s="10" t="s">
        <v>100</v>
      </c>
      <c r="B343" s="25">
        <v>7823</v>
      </c>
      <c r="C343" s="20">
        <v>4205</v>
      </c>
    </row>
    <row r="344" spans="1:4" hidden="1" x14ac:dyDescent="0.25">
      <c r="A344" s="11" t="s">
        <v>84</v>
      </c>
      <c r="B344" s="24">
        <v>111337</v>
      </c>
      <c r="C344" s="18">
        <v>90463</v>
      </c>
      <c r="D344" s="27">
        <v>106500</v>
      </c>
    </row>
    <row r="345" spans="1:4" x14ac:dyDescent="0.25">
      <c r="A345" s="10" t="s">
        <v>92</v>
      </c>
      <c r="B345" s="25">
        <v>227</v>
      </c>
      <c r="C345" s="20">
        <v>227</v>
      </c>
    </row>
    <row r="346" spans="1:4" x14ac:dyDescent="0.25">
      <c r="A346" s="10" t="s">
        <v>95</v>
      </c>
      <c r="B346" s="25">
        <v>3236</v>
      </c>
      <c r="C346" s="20">
        <v>3163</v>
      </c>
    </row>
    <row r="347" spans="1:4" x14ac:dyDescent="0.25">
      <c r="A347" s="10" t="s">
        <v>85</v>
      </c>
      <c r="B347" s="25">
        <v>25202</v>
      </c>
      <c r="C347" s="20">
        <v>16123</v>
      </c>
    </row>
    <row r="348" spans="1:4" x14ac:dyDescent="0.25">
      <c r="A348" s="10" t="s">
        <v>51</v>
      </c>
      <c r="B348" s="25">
        <v>1765</v>
      </c>
      <c r="C348" s="20">
        <v>1375</v>
      </c>
    </row>
    <row r="349" spans="1:4" x14ac:dyDescent="0.25">
      <c r="A349" s="10" t="s">
        <v>88</v>
      </c>
      <c r="B349" s="25">
        <v>80907</v>
      </c>
      <c r="C349" s="20">
        <v>69575</v>
      </c>
    </row>
    <row r="350" spans="1:4" hidden="1" x14ac:dyDescent="0.25">
      <c r="A350" s="11" t="s">
        <v>59</v>
      </c>
      <c r="B350" s="24">
        <v>103496</v>
      </c>
      <c r="C350" s="18">
        <v>88305</v>
      </c>
      <c r="D350" s="27">
        <v>127800</v>
      </c>
    </row>
    <row r="351" spans="1:4" x14ac:dyDescent="0.25">
      <c r="A351" s="10" t="s">
        <v>77</v>
      </c>
      <c r="B351" s="25">
        <v>65332</v>
      </c>
      <c r="C351" s="20">
        <v>57764</v>
      </c>
    </row>
    <row r="352" spans="1:4" x14ac:dyDescent="0.25">
      <c r="A352" s="10" t="s">
        <v>80</v>
      </c>
      <c r="B352" s="25">
        <v>80</v>
      </c>
      <c r="C352" s="20">
        <v>39</v>
      </c>
    </row>
    <row r="353" spans="1:4" x14ac:dyDescent="0.25">
      <c r="A353" s="10" t="s">
        <v>60</v>
      </c>
      <c r="B353" s="25">
        <v>207</v>
      </c>
      <c r="C353" s="20">
        <v>207</v>
      </c>
    </row>
    <row r="354" spans="1:4" x14ac:dyDescent="0.25">
      <c r="A354" s="10" t="s">
        <v>68</v>
      </c>
      <c r="B354" s="25">
        <v>9137</v>
      </c>
      <c r="C354" s="20">
        <v>6486</v>
      </c>
    </row>
    <row r="355" spans="1:4" x14ac:dyDescent="0.25">
      <c r="A355" s="10" t="s">
        <v>74</v>
      </c>
      <c r="B355" s="25">
        <v>3533</v>
      </c>
      <c r="C355" s="20">
        <v>3186</v>
      </c>
    </row>
    <row r="356" spans="1:4" x14ac:dyDescent="0.25">
      <c r="A356" s="10" t="s">
        <v>66</v>
      </c>
      <c r="B356" s="25">
        <v>16544</v>
      </c>
      <c r="C356" s="20">
        <v>15120</v>
      </c>
    </row>
    <row r="357" spans="1:4" x14ac:dyDescent="0.25">
      <c r="A357" s="10" t="s">
        <v>63</v>
      </c>
      <c r="B357" s="25">
        <v>329</v>
      </c>
      <c r="C357" s="20">
        <v>329</v>
      </c>
    </row>
    <row r="358" spans="1:4" x14ac:dyDescent="0.25">
      <c r="A358" s="10" t="s">
        <v>51</v>
      </c>
      <c r="B358" s="25">
        <v>4151</v>
      </c>
      <c r="C358" s="20">
        <v>2370</v>
      </c>
    </row>
    <row r="359" spans="1:4" x14ac:dyDescent="0.25">
      <c r="A359" s="10" t="s">
        <v>71</v>
      </c>
      <c r="B359" s="25">
        <v>4183</v>
      </c>
      <c r="C359" s="20">
        <v>2804</v>
      </c>
    </row>
    <row r="360" spans="1:4" hidden="1" x14ac:dyDescent="0.25">
      <c r="A360" s="11" t="s">
        <v>54</v>
      </c>
      <c r="B360" s="24">
        <v>7624</v>
      </c>
      <c r="C360" s="18">
        <v>6927</v>
      </c>
      <c r="D360" s="27">
        <v>19300</v>
      </c>
    </row>
    <row r="361" spans="1:4" x14ac:dyDescent="0.25">
      <c r="A361" s="10" t="s">
        <v>56</v>
      </c>
      <c r="B361" s="25">
        <v>7624</v>
      </c>
      <c r="C361" s="20">
        <v>6927</v>
      </c>
    </row>
    <row r="362" spans="1:4" hidden="1" x14ac:dyDescent="0.25">
      <c r="A362" s="7" t="s">
        <v>2</v>
      </c>
      <c r="B362" s="33">
        <v>169227</v>
      </c>
      <c r="C362" s="16">
        <v>133349</v>
      </c>
      <c r="D362" s="26">
        <v>259300</v>
      </c>
    </row>
    <row r="363" spans="1:4" hidden="1" x14ac:dyDescent="0.25">
      <c r="A363" s="11" t="s">
        <v>32</v>
      </c>
      <c r="B363" s="24">
        <v>76143</v>
      </c>
      <c r="C363" s="18">
        <v>54947</v>
      </c>
      <c r="D363" s="28">
        <v>123300</v>
      </c>
    </row>
    <row r="364" spans="1:4" x14ac:dyDescent="0.25">
      <c r="A364" s="10" t="s">
        <v>48</v>
      </c>
      <c r="B364" s="25">
        <v>5559</v>
      </c>
      <c r="C364" s="20">
        <v>4599</v>
      </c>
    </row>
    <row r="365" spans="1:4" x14ac:dyDescent="0.25">
      <c r="A365" s="10" t="s">
        <v>45</v>
      </c>
      <c r="B365" s="25">
        <v>16</v>
      </c>
      <c r="C365" s="20">
        <v>1</v>
      </c>
    </row>
    <row r="366" spans="1:4" x14ac:dyDescent="0.25">
      <c r="A366" s="10" t="s">
        <v>33</v>
      </c>
      <c r="B366" s="25">
        <v>2769</v>
      </c>
      <c r="C366" s="20">
        <v>2769</v>
      </c>
    </row>
    <row r="367" spans="1:4" x14ac:dyDescent="0.25">
      <c r="A367" s="10" t="s">
        <v>42</v>
      </c>
      <c r="B367" s="25">
        <v>69</v>
      </c>
      <c r="C367" s="20">
        <v>69</v>
      </c>
    </row>
    <row r="368" spans="1:4" x14ac:dyDescent="0.25">
      <c r="A368" s="10" t="s">
        <v>51</v>
      </c>
      <c r="B368" s="25">
        <v>10839</v>
      </c>
      <c r="C368" s="20">
        <v>6893</v>
      </c>
    </row>
    <row r="369" spans="1:4" x14ac:dyDescent="0.25">
      <c r="A369" s="10" t="s">
        <v>39</v>
      </c>
      <c r="B369" s="25">
        <v>389</v>
      </c>
      <c r="C369" s="20">
        <v>279</v>
      </c>
    </row>
    <row r="370" spans="1:4" x14ac:dyDescent="0.25">
      <c r="A370" s="10" t="s">
        <v>36</v>
      </c>
      <c r="B370" s="25">
        <v>56502</v>
      </c>
      <c r="C370" s="20">
        <v>40337</v>
      </c>
    </row>
    <row r="371" spans="1:4" hidden="1" x14ac:dyDescent="0.25">
      <c r="A371" s="11" t="s">
        <v>25</v>
      </c>
      <c r="B371" s="24">
        <v>28610</v>
      </c>
      <c r="C371" s="18">
        <v>24172</v>
      </c>
      <c r="D371" s="27">
        <v>42800</v>
      </c>
    </row>
    <row r="372" spans="1:4" x14ac:dyDescent="0.25">
      <c r="A372" s="10" t="s">
        <v>26</v>
      </c>
      <c r="B372" s="25">
        <v>554</v>
      </c>
      <c r="C372" s="20">
        <v>309</v>
      </c>
    </row>
    <row r="373" spans="1:4" x14ac:dyDescent="0.25">
      <c r="A373" s="10" t="s">
        <v>29</v>
      </c>
      <c r="B373" s="25">
        <v>28056</v>
      </c>
      <c r="C373" s="20">
        <v>23863</v>
      </c>
    </row>
    <row r="374" spans="1:4" hidden="1" x14ac:dyDescent="0.25">
      <c r="A374" s="11" t="s">
        <v>18</v>
      </c>
      <c r="B374" s="24">
        <v>21306</v>
      </c>
      <c r="C374" s="18">
        <v>16206</v>
      </c>
      <c r="D374" s="27">
        <v>41100</v>
      </c>
    </row>
    <row r="375" spans="1:4" x14ac:dyDescent="0.25">
      <c r="A375" s="10" t="s">
        <v>19</v>
      </c>
      <c r="B375" s="25">
        <v>19687</v>
      </c>
      <c r="C375" s="20">
        <v>15123</v>
      </c>
    </row>
    <row r="376" spans="1:4" x14ac:dyDescent="0.25">
      <c r="A376" s="10" t="s">
        <v>22</v>
      </c>
      <c r="B376" s="25">
        <v>1619</v>
      </c>
      <c r="C376" s="20">
        <v>1083</v>
      </c>
    </row>
    <row r="377" spans="1:4" hidden="1" x14ac:dyDescent="0.25">
      <c r="A377" s="11" t="s">
        <v>1</v>
      </c>
      <c r="B377" s="24">
        <v>43168</v>
      </c>
      <c r="C377" s="18">
        <v>38024</v>
      </c>
      <c r="D377" s="27">
        <v>52100</v>
      </c>
    </row>
    <row r="378" spans="1:4" x14ac:dyDescent="0.25">
      <c r="A378" s="10" t="s">
        <v>15</v>
      </c>
      <c r="B378" s="25">
        <v>6293</v>
      </c>
      <c r="C378" s="20">
        <v>5595</v>
      </c>
    </row>
    <row r="379" spans="1:4" x14ac:dyDescent="0.25">
      <c r="A379" s="10" t="s">
        <v>9</v>
      </c>
      <c r="B379" s="25">
        <v>12977</v>
      </c>
      <c r="C379" s="20">
        <v>12977</v>
      </c>
    </row>
    <row r="380" spans="1:4" x14ac:dyDescent="0.25">
      <c r="A380" s="10" t="s">
        <v>3</v>
      </c>
      <c r="B380" s="25">
        <v>220</v>
      </c>
      <c r="C380" s="20">
        <v>152</v>
      </c>
    </row>
    <row r="381" spans="1:4" x14ac:dyDescent="0.25">
      <c r="A381" s="10" t="s">
        <v>6</v>
      </c>
      <c r="B381" s="25">
        <v>17212</v>
      </c>
      <c r="C381" s="20">
        <v>17212</v>
      </c>
    </row>
    <row r="382" spans="1:4" x14ac:dyDescent="0.25">
      <c r="A382" s="10" t="s">
        <v>12</v>
      </c>
      <c r="B382" s="25">
        <v>6466</v>
      </c>
      <c r="C382" s="20">
        <v>2088</v>
      </c>
    </row>
    <row r="383" spans="1:4" x14ac:dyDescent="0.25">
      <c r="A383" s="5" t="s">
        <v>877</v>
      </c>
      <c r="B383" s="34">
        <v>3119880</v>
      </c>
      <c r="C383" s="35">
        <v>2517139</v>
      </c>
    </row>
  </sheetData>
  <autoFilter ref="A1:C383">
    <filterColumn colId="0">
      <filters>
        <filter val="Grand Total"/>
        <filter val="ა(ა)იპ კახეთი-იონი"/>
        <filter val="ააიპ ბერძნული სამედიცინო ფონდი &quot;ჰიპოკრატე&quot;"/>
        <filter val="ააიპ რეაბილიტაციის და განვითარების საქველმოქმედო ცენტრი თანაზიარი"/>
        <filter val="ავადმყოფთა მომსახურე სასულიერო პირთა ორდენის (კამილიელების) ფილიალი საქართველოში"/>
        <filter val="თამილა სეხნიაშვილი სამკურნალო დიაგნოსტიკური ცენტრი დადა"/>
        <filter val="ი/მ გივი ცინცაძე"/>
        <filter val="ი/მ ნინო შავლაყაძე"/>
        <filter val="კომანდიტური საზოგადოება &quot;შპს N4 სამკურნალო-პროფილაქტიკური ცენტრი და დანელია&quot;"/>
        <filter val="მცხეთა. სოფ. ქსანი.  შპს მკურნალი XXI"/>
        <filter val="მცხეთა-მთიანეთი"/>
        <filter val="მცხეთის დისპანსერი შპს  &quot;ეპიდაკრი&quot;   (ლისი)"/>
        <filter val="რაჭა-ლეჩხუმი და ქვემო სვანეთი"/>
        <filter val="ს.ს. სამედიცინო კორპორაცია ევექსი - ზუგდიდის რეფერალური ჰოსპიტალი"/>
        <filter val="ს.ს.&quot;საზღვაო ჰოსპიტალი&quot;"/>
        <filter val="ს.ს.სამედიცინო კორპორაცია ევექსი-თერჯოლის ჰოსპიტალი"/>
        <filter val="სამკ. დიაგნ ცენტრი &quot;კიდმედი&quot;"/>
        <filter val="სამკურნალო-დიაგნოსტიკური ცენტრი ,,სანო&quot;"/>
        <filter val="სს &quot;ენგურის სამედიცინო კომპლექსი&quot;"/>
        <filter val="სს &quot;რუსთავის #2 სამკურნალო-დიაგნოსტიკური ცენტრი&quot;"/>
        <filter val="სს &quot;სამედიცინო კორპორაცია ევექსი&quot;- აბაშის ჰოსპიტალი"/>
        <filter val="სს &quot;სამედიცინო კორპორაცია ევექსი&quot;- მარტვილის ჰოსპიტალი"/>
        <filter val="სს &quot;სამედიცინო კორპორაცია ევექსი&quot;- ფოთის ამბულატორიული ცენტრი"/>
        <filter val="სს &quot;სამედიცინო კორპორაცია ევექსი&quot;- ჩხოროწყუს ჰოსპიტალი"/>
        <filter val="სს &quot;სამედიცინო კორპორაცია ევექსი&quot;- წალენჯიხის ჰოსპიტალი"/>
        <filter val="სს &quot;სამედიცინო კორპორაცია ევექსი&quot;-მარნეულის პოლიკლინიკა."/>
        <filter val="სს &quot;სამედიცინო კორპორაცია ევექსი&quot;-ტყიბულის ჰოსპიტალი"/>
        <filter val="სს &quot;სამედიცინო კორპორაცია ევექსი&quot;-ხობის ჰოსპიტალი"/>
        <filter val="სს &quot;სამედიცინო კორპორაცია ევექსი&quot;-ხონის ჰოსპიტალი"/>
        <filter val="სს &quot;ქ. თბ.მოზრდილთა N26  პოლიკლინიკა&quot;"/>
        <filter val="სს მეზღვაურთა სამედიცინო ცენტრი-2010"/>
        <filter val="სს პოლიკლინიკა ვერე"/>
        <filter val="სს სამედიცინო კორპორაცია ევექსი- ისნის პოლიკლინიკა."/>
        <filter val="სს სამედიცინო კორპორაცია ევექსი-გლდანის პოლიკლინიკა."/>
        <filter val="სს სამედიცინო კორპორაცია ევექსი-დიდი დიღმის პოლიკლინიკა."/>
        <filter val="სს სამედიცინო კორპორაცია ევექსი-დიდუბის პოლიკლინიკა."/>
        <filter val="სს სამედიცინო კორპორაცია ევექსი-ვარკეთილის პოლიკლინიკა."/>
        <filter val="სს სამედიცინო კორპორაცია ევექსი-ზუგდიდის პოლიკლინიკა."/>
        <filter val="სს სამედიცინო კორპორაცია ევექსი-მთაწმინდის პოლიკლინიკა"/>
        <filter val="სს სამედიცინო კორპორაცია ევექსი-საბურთალოს პოლიკლინიკა."/>
        <filter val="სს საჩხერის რაიონული საავადმყოფო-პოლიკლინიკური გაერთიანება"/>
        <filter val="სს ქობულეთის სამედიცინო ცენტრი"/>
        <filter val="შ.პ.ს  სააქიმო"/>
        <filter val="შ.პ.ს .&quot; აფხაზეთიდან იძულებით გადაადგილებულ პირთა წყალტუბოს პოლიკლინიკა&quot;"/>
        <filter val="შ.პ.ს სამკურნალო დიაგნოსტიკური ცენტრი"/>
        <filter val="შ.პ.ს.   &quot; ქუთაისის N4  შერეული  პოლიკლინიკა&quot;"/>
        <filter val="შ.პ.ს.  წყალტუბოს  რაიონული  საავადმყოფო"/>
        <filter val="შ.პ.ს. &quot;აჭარის ავტონომიური რესპუბლიკის ონკოლოგიის ცენტრი&quot;"/>
        <filter val="შ.პ.ს. &quot;გეგუთის  პოლიკლინიკა&quot;"/>
        <filter val="შ.პ.ს. &quot;ზუგდიდის ბავშვთა პოლიკლინიკა"/>
        <filter val="შ.პ.ს. &quot;თამარის დასახლების საოჯახო მედიცინის ცენტრი&quot;"/>
        <filter val="შ.პ.ს. &quot;კლინიკა ვაკეში&quot;"/>
        <filter val="შ.პ.ს. &quot;ქუთაისის მოზრდილთა N5 პოლიკლინიკა&quot;"/>
        <filter val="შ.პ.ს. სამკურნალო -პროფილაქტიკური ცენტრი ინტერმედი 1"/>
        <filter val="შ.პ.ს. სურამის სადაბო პოლიკლინიკა"/>
        <filter val="შეზღუდული პასუხისმგებლობის საზოგადოება &quot;ქუთაისის  N2 პოლიკლინიკა&quot;"/>
        <filter val="შეზღუდული პასუხისმგებლობის საზოგადოება ფერომედი"/>
        <filter val="შპა ,,ჯეო ჰოსპიტალს&quot;"/>
        <filter val="შპს  &quot;მედელანა&quot;"/>
        <filter val="შპს  „ქუთაისის N1 პირველადი ჯანდაცვის ცენტრი“"/>
        <filter val="შპს  მოზრდილთა 25-ე პოლიკლინიკა"/>
        <filter val="შპს  ოჯახის ექიმი"/>
        <filter val="შპს  სამედიცინო ცენტრი &quot;იუნონა&quot;"/>
        <filter val="შპს  ქ.ბათუმის № 4 პოლიკლინიკა"/>
        <filter val="შპს  ქუთაისის  ბავშვთა  N 3 პოლიკლინიკა"/>
        <filter val="შპს  წყნეთის საექიმო ამბულატორია"/>
        <filter val="შპს &quot;  № 21 ბავშვთა პოლიკლინიკა &quot;"/>
        <filter val="შპს &quot; აფხაზეთიდან იძულებით გადაადგილებულ პირთა ჯვარის ამბულატორია&quot;"/>
        <filter val="შპს &quot;MEDICOM&quot;"/>
        <filter val="შპს &quot;ავთანდილ ყამბარაშვილის კლინიკა&quot;"/>
        <filter val="შპს &quot;აკადემიკოს ე. ფიფიას სახალხო კლინიკური საავადმყოფო&quot;"/>
        <filter val="შპს &quot;ალიანს მედი&quot;"/>
        <filter val="შპს &quot;ალტრა ვიტა&quot;"/>
        <filter val="შპს &quot;ამბულატორიულ-პოლიკლინიკური გაერთიანება&quot;"/>
        <filter val="შპს &quot;არქიმედეს კლინიკა&quot;"/>
        <filter val="შპს &quot;აფხაზეთიდან იძულებით გადაადგილებულ პირთა ზუგდიდის  პოლიკლინიკა&quot;"/>
        <filter val="შპს &quot;აფხაზეთიდან იძულებით გადაადგილებულ პირთა ფოთის პოლიკლინიკა&quot;"/>
        <filter val="შპს &quot;აფხაზეთიდან იძულებით გადაადგილებულ პირთა ხობის  პოლიკლინიკა&quot;"/>
        <filter val="შპს &quot;ახალი კლინიკა&quot;"/>
        <filter val="შპს &quot;ახალი სამედიცინო ცენტრი&quot;"/>
        <filter val="შპს &quot;ბათუმის N1 პოლიკლინიკა&quot;"/>
        <filter val="შპს &quot;ბოლნისის პირველადი ჯანდაცვის ცენტრი&quot;"/>
        <filter val="შპს &quot;ბოლნისის ცენტრალური კლინიკა&quot;"/>
        <filter val="შპს &quot;დასტაქარი&quot;"/>
        <filter val="შპს &quot;დიაგნოსტიკური ცენტრი &quot;ლოკუსი&quot;"/>
        <filter val="შპს &quot;დიაგნოსტიკური ცენტრი დეა&quot;"/>
        <filter val="შპს &quot;ელიტმედი&quot;"/>
        <filter val="შპს &quot;ემ მედი&quot;"/>
        <filter val="შპს &quot;ზაურ ხუბუტიას სახელობის დევნილთა საოჯახო მედიცინის ცენტრი &quot;დიოსკურია&quot;"/>
        <filter val="შპს &quot;თბ.  №24   ბავშვთა პოლიკლინიკა&quot;"/>
        <filter val="შპს &quot;იკამედი ფოთი&quot;"/>
        <filter val="შპს &quot;იმერმედი&quot;-იმერეთის სამხარეო სამედიცინო ცენტრი (თერჯოლამედი)"/>
        <filter val="შპს &quot;კლინიკა რუსთავი&quot;"/>
        <filter val="შპს &quot;კოჯრის საექიმო  ამბულატორია&quot;"/>
        <filter val="შპს &quot;კუმისის  ამბულატორია&quot;"/>
        <filter val="შპს &quot;ლაზიკა მედი&quot;"/>
        <filter val="შპს &quot;მანგლისის საავადმყოფო პოლიკლინიკა&quot;"/>
        <filter val="შპს &quot;მარდალეიშვილის სამედიცინო ცენტრი-რუსთავი&quot;"/>
        <filter val="შპს &quot;მარნეულის რაიონის ამბულატორიულ-პოლიკლინიკური გაერთიანება&quot;"/>
        <filter val="შპს &quot;მარტვილის სამედიცინო ცენტრი-მკურნალი&quot;"/>
        <filter val="შპს &quot;მედX&quot;"/>
        <filter val="შპს &quot;მედალფა&quot;"/>
        <filter val="შპს &quot;მედისონ ჰოლდინგი&quot;"/>
        <filter val="შპს &quot;მესტიის საავადმყოფო-ამბულატორიული გაერთიანება&quot;."/>
        <filter val="შპს &quot;მკურნალი 2002&quot;"/>
        <filter val="შპს &quot;მკურნალი&quot;"/>
        <filter val="შპს &quot;მცხეთის პირველადი  ჯანდაცვის ცენტრი ჯანმრთელი თაობა&quot;"/>
        <filter val="შპს &quot;ნიჩბისი&quot;"/>
        <filter val="შპს &quot;ნოვა მედი&quot;"/>
        <filter val="შპს &quot;ოჯახის მკურნალი&quot;"/>
        <filter val="შპს &quot;პედიატრი&quot;"/>
        <filter val="შპს &quot;პრემიუმ მედგრუპი&quot;"/>
        <filter val="შპს &quot;პულსი&quot;"/>
        <filter val="შპს &quot;რეგიონული ჯანდაცვის ცენტრი&quot;"/>
        <filter val="შპს &quot;რეგიონული ჯანდაცვის ცენტრი&quot;-თეთრიწყაროს რ-ნი"/>
        <filter val="შპს &quot;რუსთავის მედიცინის სახლი-N1 სამკურნალო დიაგნოსტიკური ცენტრი&quot;"/>
        <filter val="შპს &quot;სამედიცინო ცენტრი მედიმედი&quot;"/>
        <filter val="შპს &quot;სამკურნალო-სადიაგნოსტიკო ცენტრი სამგორი მედი&quot;"/>
        <filter val="შპს &quot;საოჯახო მედიცინის რეგიონული ცენტრი&quot;"/>
        <filter val="შპს &quot;საოჯახო მედიცინის ქართულ-ამერიკული კლინიკა&quot;"/>
        <filter val="შპს &quot;სენაკის დევნილთა პოლიკლინიკა&quot;"/>
        <filter val="შპს &quot;სოციალური სახლი&quot; სიღნაღის ფილიალი"/>
        <filter val="შპს &quot;ტერმინალი&quot;"/>
        <filter val="შპს &quot;უნიმედი აჭარა&quot;"/>
        <filter val="შპს &quot;უნიმედი აჭარა-ბათუმის პოლიკლინიკა&quot;."/>
        <filter val="შპს &quot;უნიმედი კახეთის&quot; თელავის რეფერალური საავადმყოფო"/>
        <filter val="შპს &quot;უნიმედი სამცხე&quot;-ასპინძის სამედიცინო ცენტრი."/>
        <filter val="შპს &quot;ქ. თბილისის  № 11 სამკურნალო-პროფილაქტიკური ცენტრი&quot;"/>
        <filter val="შპს &quot;ქ. თბილისის  № 14 შერეული პოლიკლინიკა&quot;"/>
        <filter val="შპს &quot;ქვეშის საექიმო ამბულატორია&quot;"/>
        <filter val="შპს &quot;შინდისის საავადმყოფო&quot;"/>
        <filter val="შპს &quot;ჯანმრთელობა&quot;"/>
        <filter val="შპს &quot;ჯანმრთელობის სახლი +&quot;"/>
        <filter val="შპს &quot;ჯანმრთელობის სახლი გურიაში&quot;"/>
        <filter val="შპს ,, მცხეთის სამედიცინო ცენტრი&quot;"/>
        <filter val="შპს ,,არქიმედეს კლინიკა&quot;"/>
        <filter val="შპს ,,ახალი სამედიცინო ცენტრი&quot;"/>
        <filter val="შპს ,,მედიქალ ცენტრი&quot;"/>
        <filter val="შპს ,,ნიკა+2009-,,კლინიკა მედლაბი&quot;"/>
        <filter val="შპს ,,ოპტიმალ მედი&quot;"/>
        <filter val="შპს ,,პრემიუმ მედსერვისი&quot;"/>
        <filter val="შპს ,,რუსთავის მედიცინის სახლი-N1სამკურნალო დიაგნოსტიკური ცენტრი&quot;"/>
        <filter val="შპს ,,ტრიო-მედი&quot;"/>
        <filter val="შპს ,,უნიქალმედი&quot;"/>
        <filter val="შპს ,,ჩენდლერს ჰოსპიტალი&quot;"/>
        <filter val="შპს ” თბილისის  N12 ბავშვთა და მოზრდილთა პოლიკლინიკა”"/>
        <filter val="შპს ”ბავშვთა საავადმყოფო”"/>
        <filter val="შპს ”სამკურნალო-პროფილაქტიკური ცენტრი N7”"/>
        <filter val="შპს ”სენაკის ბავშვთა საავადმყოფო”"/>
        <filter val="შპს ”ქუთაისის დ. ნაზარიშვილის სახ. საოჯახო მედიცინისა და საოჯახო მედიცინის რეგიონალური სასწავლო ცენტრი”"/>
        <filter val="შპს „ N2 პოლიკლინიკა“"/>
        <filter val="შპს „ლითოტრიფსია 2014“"/>
        <filter val="შპს „ნათია-777“"/>
        <filter val="შპს „საოჯახო მედიცინის ცენტრი - აფხაზეთი“"/>
        <filter val="შპს „ჯ. გოგიაშვილის კლინიკა&quot;"/>
        <filter val="შპს 4 პოლიკლინიკა"/>
        <filter val="შპს Krol Medical Corporation"/>
        <filter val="შპს life 2012"/>
        <filter val="შპს MEDHOUSE"/>
        <filter val="შპს MMM"/>
        <filter val="შპს Mმედი22"/>
        <filter val="შპს N8 სამკურნალო დიაგნოსტიკური ცენტრი&quot;"/>
        <filter val="შპს №1 პოლიკლინიკა"/>
        <filter val="შპს აეროპორტის მრავალპროფილიანი პოლიკლინიკა"/>
        <filter val="შპს ავერსის კლინიკა"/>
        <filter val="შპს აკ. ვ. ივერიელის სახელობის ენდოკრინოლოგია-მეტაბოლოგია-დიაბეტოლოგიის ცენტრი ”ენმედიცი”"/>
        <filter val="შპს ალიანს მედ სერვისი"/>
        <filter val="შპს ამბულატორიული კლინიკა"/>
        <filter val="შპს არქიმედეს კლინიკა"/>
        <filter val="შპს ახალციხის კლინიკა იმედი"/>
        <filter val="შპს ბავშვთა პოლიკლინიკა"/>
        <filter val="შპს ბავშვთა ჯანმრთელობის ცენტრი"/>
        <filter val="შპს ბიჯი უნიმედი"/>
        <filter val="შპს ბომონდი"/>
        <filter val="შპს გგ"/>
        <filter val="შპს გიდმედი პლუსი"/>
        <filter val="შპს გორმედი"/>
        <filter val="შპს დასტაქარი - XXI"/>
        <filter val="შპს დევნილთა საოჯახო მედიცინის ცენტრი"/>
        <filter val="შპს დევნილთა საოჯახო მედიცინის ცენტრი - ბიჭვინთა"/>
        <filter val="შპს დევნილთა საოჯახო მედიცინის ცენტრი ცხუმი"/>
        <filter val="შპს დიაგნოსტიკური ცენტრი"/>
        <filter val="შპს დიმიტრი მხეიძის სახელობის ყელ-ყურ-ცხვირის კლინიკა გიდი"/>
        <filter val="შპს ელიტა მედი"/>
        <filter val="შპს ვარკეთილის სამკურნალო ცენტრი"/>
        <filter val="შპს ზუგდიდის რაიონის ამბულატორიულ-პოლიკლინიკური გაერთიანება"/>
        <filter val="შპს თბილისის N16 ბავშვთა პოლიკლინიკა-საოჯახო მედიცინის ცენტრი"/>
        <filter val="შპს თბილისის N4 საოჯახო მედიცინის ცენტრი"/>
        <filter val="შპს თბილისის N5 პოლიკლინიკა"/>
        <filter val="შპს თბილისის № 1 სამკურნალო პროფილაქტიკური ცენტრი"/>
        <filter val="შპს თბილისის №13 პოლიკლინიკა"/>
        <filter val="შპს თბილისის სამკურნალო-პროფილაქტიკური ცენტრი-ძველი ავლაბარი"/>
        <filter val="შპს თელავის რაიონული საავადმყოფო"/>
        <filter val="შპს თქვენი კლინიკა"/>
        <filter val="შპს ისნის რაიონის  N5 მოზრდილთა პოლიკლინიკა"/>
        <filter val="შპს კლინიკა LIFE"/>
        <filter val="შპს კლინიკა ელიტე"/>
        <filter val="შპს კლინიკა ნიუმედი"/>
        <filter val="შპს კლინიკურ-დიაგნოსტიკური ცენტრი"/>
        <filter val="შპს კლინიკური დიაგნოსტიკური ცენტრი ნიკემედი"/>
        <filter val="შპს ლია ხაჭაპურიძის ჯანმრთელობის ცენტრი"/>
        <filter val="შპს ლილოს სამედიცინო ცენტრი"/>
        <filter val="შპს მარიმედი"/>
        <filter val="შპს მახინჯაურის მრავალპროფილიანი პოლიკლინიკა"/>
        <filter val="შპს მე-11 შერეული ტიპის პოლიკლინიკა"/>
        <filter val="შპს მედ+"/>
        <filter val="შპს მედალფა"/>
        <filter val="შპს მედიკალ+"/>
        <filter val="შპს მედიკორი"/>
        <filter val="შპს მედიქალ პარკი საქართველო"/>
        <filter val="შპს მედიჰელფი"/>
        <filter val="შპს მედკაპიტალი"/>
        <filter val="შპს მედულა - ქიმიოთერაპიის და იმუნოთერაპიის კლინიკა"/>
        <filter val="შპს მოზრდილთა N2 პოლიკლინიკა"/>
        <filter val="შპს მუხრანის 4 პოლიკლინიკა"/>
        <filter val="შპს პირველი საავადმყოფო - სამკურნალო დიაგნოსტიკური ცენტრი&quot;"/>
        <filter val="შპს პულსი-2"/>
        <filter val="შპს რეგიონული ჯანდაცვის ცენტრი"/>
        <filter val="შპს რეგიონული ჯანდაცვის ცენტრი -ბორითის გადაუდებელი დახმარების კლინიკა"/>
        <filter val="შპს რეგიონული ჰოსპიტალის საბურთალოს პოლიკლინიკა"/>
        <filter val="შპს საგზაო პოლიკლინიკა + საოჯახო მედიცინის ცენტრი დიდუბე"/>
        <filter val="შპს სავადმყოფო-პოლიკლინიკური გაერთიანება"/>
        <filter val="შპს სამედიცინო ამბულატორია „ფონიჭალა“"/>
        <filter val="შპს სამედიცინო რეაბილიტაციის ამბულატორიული ცენტრი"/>
        <filter val="შპს სამედიცინო ცენტრი ალმედი"/>
        <filter val="შპს სამედიცინო ცენტრი რკინიგზა 1872 (Medical centre railway 1872)"/>
        <filter val="შპს სამედიცინო ჰოლდინგი 23"/>
        <filter val="შპს სამკურნალო გამაჯანსაღებელი ცენტრი „ანტროპოსი“"/>
        <filter val="შპს სამკურნალო დიაგნოსტიკური ცენტრი ჯანმრთელობა"/>
        <filter val="შპს სამკურნალო-დიაგნოსტიკური ცენტრი &quot;ესკულაპი&quot;"/>
        <filter val="შპს სამკურნალო-პროფილაქტიკური ცენტრი პირველი"/>
        <filter val="შპს სამურნალო-პროფილაქტიკური ცენტრი მზე"/>
        <filter val="შპს საოჯახო მედიცინის ეროვნული სასწავლო ცენტრი"/>
        <filter val="შპს ტესტი-IMP"/>
        <filter val="შპს ულტრამედი"/>
        <filter val="შპს უნიმედი კახეთი"/>
        <filter val="შპს უნიმედი სამცხე"/>
        <filter val="შპს ფარმაცია-ვანი"/>
        <filter val="შპს ფოთის პირველი პოლიკლინიკა"/>
        <filter val="შპს ქ. თბილისის N3 სამკურნალო პროფილაქტიკური ცენტრი"/>
        <filter val="შპს ქ. რუსთავის №1 პოლიკლინიკა"/>
        <filter val="შპს ქ.თბილისის №19 მოზრდილთა პოლიკლინიკა"/>
        <filter val="შპს ქ.თბილისის №2 საოჯახო მედიცინის ცენტრი"/>
        <filter val="შპს ქალთა კონსულტაცია №6"/>
        <filter val="შპს ქალთა ჯანმრთელობის ცენტრი ჰერა"/>
        <filter val="შპს ქობულეთის პირველადი ჯანდაცვისა და გადაუდებელი მედიცინის ცენტრი"/>
        <filter val="შპს ქუთაისის ახალი №2 სამშობიარო სახლი"/>
        <filter val="შპს ქუთაისის ბავშვთა და მოზრდილთა №4 სამკურნალო-დიაგნოსტიკური ცენტრი"/>
        <filter val="შპს ღია გული"/>
        <filter val="შპს შანი აბაშის საოჯახო მედიცინის ცენტრი"/>
        <filter val="შპს ჩვენი კლინიკა + ონკოლოგიური დისპანსერი"/>
        <filter val="შპს ხელვაჩაურის სამედიცინო ცენტრი"/>
        <filter val="შპს ჯანმრთელობა"/>
        <filter val="შპს ჯანმრთელობა ყველას"/>
        <filter val="შპს ჯანმრთელობის ცენტრი"/>
        <filter val="შპს ჯეო ჰოსპიტალს"/>
      </filters>
    </filterColumn>
  </autoFilter>
  <mergeCells count="4">
    <mergeCell ref="G2:G15"/>
    <mergeCell ref="E2:E15"/>
    <mergeCell ref="F2:F15"/>
    <mergeCell ref="H2:H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85"/>
  <sheetViews>
    <sheetView workbookViewId="0">
      <selection activeCell="A3" sqref="A3:XFD3"/>
    </sheetView>
  </sheetViews>
  <sheetFormatPr defaultRowHeight="15" x14ac:dyDescent="0.25"/>
  <cols>
    <col min="1" max="1" width="59.85546875" customWidth="1"/>
    <col min="2" max="2" width="29.7109375" bestFit="1" customWidth="1"/>
    <col min="3" max="3" width="17.5703125" customWidth="1"/>
  </cols>
  <sheetData>
    <row r="3" spans="1:3" x14ac:dyDescent="0.25">
      <c r="A3" s="3" t="s">
        <v>876</v>
      </c>
      <c r="B3" t="s">
        <v>878</v>
      </c>
      <c r="C3" t="s">
        <v>879</v>
      </c>
    </row>
    <row r="4" spans="1:3" x14ac:dyDescent="0.25">
      <c r="A4" s="4" t="s">
        <v>821</v>
      </c>
      <c r="B4" s="8">
        <v>295904</v>
      </c>
      <c r="C4" s="8">
        <v>248013</v>
      </c>
    </row>
    <row r="5" spans="1:3" x14ac:dyDescent="0.25">
      <c r="A5" s="6" t="s">
        <v>842</v>
      </c>
      <c r="B5" s="8">
        <v>185604</v>
      </c>
      <c r="C5" s="8">
        <v>155190</v>
      </c>
    </row>
    <row r="6" spans="1:3" x14ac:dyDescent="0.25">
      <c r="A6" s="10" t="s">
        <v>851</v>
      </c>
      <c r="B6" s="8">
        <v>28370</v>
      </c>
      <c r="C6" s="8">
        <v>24969</v>
      </c>
    </row>
    <row r="7" spans="1:3" x14ac:dyDescent="0.25">
      <c r="A7" s="10" t="s">
        <v>848</v>
      </c>
      <c r="B7" s="8">
        <v>14863</v>
      </c>
      <c r="C7" s="8">
        <v>10206</v>
      </c>
    </row>
    <row r="8" spans="1:3" x14ac:dyDescent="0.25">
      <c r="A8" s="10" t="s">
        <v>857</v>
      </c>
      <c r="B8" s="8">
        <v>3674</v>
      </c>
      <c r="C8" s="8">
        <v>3674</v>
      </c>
    </row>
    <row r="9" spans="1:3" x14ac:dyDescent="0.25">
      <c r="A9" s="10" t="s">
        <v>866</v>
      </c>
      <c r="B9" s="8">
        <v>10647</v>
      </c>
      <c r="C9" s="8">
        <v>7153</v>
      </c>
    </row>
    <row r="10" spans="1:3" x14ac:dyDescent="0.25">
      <c r="A10" s="10" t="s">
        <v>863</v>
      </c>
      <c r="B10" s="8">
        <v>16369</v>
      </c>
      <c r="C10" s="8">
        <v>13639</v>
      </c>
    </row>
    <row r="11" spans="1:3" x14ac:dyDescent="0.25">
      <c r="A11" s="10" t="s">
        <v>860</v>
      </c>
      <c r="B11" s="8">
        <v>59148</v>
      </c>
      <c r="C11" s="8">
        <v>49565</v>
      </c>
    </row>
    <row r="12" spans="1:3" x14ac:dyDescent="0.25">
      <c r="A12" s="10" t="s">
        <v>854</v>
      </c>
      <c r="B12" s="8">
        <v>42534</v>
      </c>
      <c r="C12" s="8">
        <v>36866</v>
      </c>
    </row>
    <row r="13" spans="1:3" x14ac:dyDescent="0.25">
      <c r="A13" s="10" t="s">
        <v>843</v>
      </c>
      <c r="B13" s="8">
        <v>2593</v>
      </c>
      <c r="C13" s="8">
        <v>2593</v>
      </c>
    </row>
    <row r="14" spans="1:3" x14ac:dyDescent="0.25">
      <c r="A14" s="10" t="s">
        <v>712</v>
      </c>
      <c r="B14" s="8">
        <v>2685</v>
      </c>
      <c r="C14" s="8">
        <v>2685</v>
      </c>
    </row>
    <row r="15" spans="1:3" x14ac:dyDescent="0.25">
      <c r="A15" s="10" t="s">
        <v>845</v>
      </c>
      <c r="B15" s="8">
        <v>4721</v>
      </c>
      <c r="C15" s="8">
        <v>3840</v>
      </c>
    </row>
    <row r="16" spans="1:3" x14ac:dyDescent="0.25">
      <c r="A16" s="6" t="s">
        <v>840</v>
      </c>
      <c r="B16" s="8">
        <v>10783</v>
      </c>
      <c r="C16" s="8">
        <v>9198</v>
      </c>
    </row>
    <row r="17" spans="1:3" x14ac:dyDescent="0.25">
      <c r="A17" s="10" t="s">
        <v>822</v>
      </c>
      <c r="B17" s="8">
        <v>10783</v>
      </c>
      <c r="C17" s="8">
        <v>9198</v>
      </c>
    </row>
    <row r="18" spans="1:3" x14ac:dyDescent="0.25">
      <c r="A18" s="6" t="s">
        <v>831</v>
      </c>
      <c r="B18" s="8">
        <v>50737</v>
      </c>
      <c r="C18" s="8">
        <v>38676</v>
      </c>
    </row>
    <row r="19" spans="1:3" x14ac:dyDescent="0.25">
      <c r="A19" s="10" t="s">
        <v>835</v>
      </c>
      <c r="B19" s="8">
        <v>19974</v>
      </c>
      <c r="C19" s="8">
        <v>12330</v>
      </c>
    </row>
    <row r="20" spans="1:3" x14ac:dyDescent="0.25">
      <c r="A20" s="10" t="s">
        <v>822</v>
      </c>
      <c r="B20" s="8">
        <v>30552</v>
      </c>
      <c r="C20" s="8">
        <v>26135</v>
      </c>
    </row>
    <row r="21" spans="1:3" x14ac:dyDescent="0.25">
      <c r="A21" s="10" t="s">
        <v>832</v>
      </c>
      <c r="B21" s="8">
        <v>211</v>
      </c>
      <c r="C21" s="8">
        <v>211</v>
      </c>
    </row>
    <row r="22" spans="1:3" x14ac:dyDescent="0.25">
      <c r="A22" s="6" t="s">
        <v>829</v>
      </c>
      <c r="B22" s="8">
        <v>4481</v>
      </c>
      <c r="C22" s="8">
        <v>4481</v>
      </c>
    </row>
    <row r="23" spans="1:3" x14ac:dyDescent="0.25">
      <c r="A23" s="10" t="s">
        <v>822</v>
      </c>
      <c r="B23" s="8">
        <v>4481</v>
      </c>
      <c r="C23" s="8">
        <v>4481</v>
      </c>
    </row>
    <row r="24" spans="1:3" x14ac:dyDescent="0.25">
      <c r="A24" s="6" t="s">
        <v>825</v>
      </c>
      <c r="B24" s="8">
        <v>31573</v>
      </c>
      <c r="C24" s="8">
        <v>28630</v>
      </c>
    </row>
    <row r="25" spans="1:3" x14ac:dyDescent="0.25">
      <c r="A25" s="10" t="s">
        <v>826</v>
      </c>
      <c r="B25" s="8">
        <v>31573</v>
      </c>
      <c r="C25" s="8">
        <v>28630</v>
      </c>
    </row>
    <row r="26" spans="1:3" x14ac:dyDescent="0.25">
      <c r="A26" s="6" t="s">
        <v>820</v>
      </c>
      <c r="B26" s="8">
        <v>12726</v>
      </c>
      <c r="C26" s="8">
        <v>11838</v>
      </c>
    </row>
    <row r="27" spans="1:3" x14ac:dyDescent="0.25">
      <c r="A27" s="10" t="s">
        <v>822</v>
      </c>
      <c r="B27" s="8">
        <v>12726</v>
      </c>
      <c r="C27" s="8">
        <v>11838</v>
      </c>
    </row>
    <row r="28" spans="1:3" x14ac:dyDescent="0.25">
      <c r="A28" s="4" t="s">
        <v>803</v>
      </c>
      <c r="B28" s="8">
        <v>83080</v>
      </c>
      <c r="C28" s="8">
        <v>70168</v>
      </c>
    </row>
    <row r="29" spans="1:3" x14ac:dyDescent="0.25">
      <c r="A29" s="6" t="s">
        <v>814</v>
      </c>
      <c r="B29" s="8">
        <v>20979</v>
      </c>
      <c r="C29" s="8">
        <v>16565</v>
      </c>
    </row>
    <row r="30" spans="1:3" x14ac:dyDescent="0.25">
      <c r="A30" s="10" t="s">
        <v>29</v>
      </c>
      <c r="B30" s="8">
        <v>16335</v>
      </c>
      <c r="C30" s="8">
        <v>14298</v>
      </c>
    </row>
    <row r="31" spans="1:3" x14ac:dyDescent="0.25">
      <c r="A31" s="10" t="s">
        <v>56</v>
      </c>
      <c r="B31" s="8">
        <v>3286</v>
      </c>
      <c r="C31" s="8">
        <v>1952</v>
      </c>
    </row>
    <row r="32" spans="1:3" x14ac:dyDescent="0.25">
      <c r="A32" s="10" t="s">
        <v>817</v>
      </c>
      <c r="B32" s="8">
        <v>1358</v>
      </c>
      <c r="C32" s="8">
        <v>315</v>
      </c>
    </row>
    <row r="33" spans="1:3" x14ac:dyDescent="0.25">
      <c r="A33" s="6" t="s">
        <v>809</v>
      </c>
      <c r="B33" s="8">
        <v>45751</v>
      </c>
      <c r="C33" s="8">
        <v>38847</v>
      </c>
    </row>
    <row r="34" spans="1:3" x14ac:dyDescent="0.25">
      <c r="A34" s="10" t="s">
        <v>811</v>
      </c>
      <c r="B34" s="8">
        <v>9810</v>
      </c>
      <c r="C34" s="8">
        <v>8606</v>
      </c>
    </row>
    <row r="35" spans="1:3" x14ac:dyDescent="0.25">
      <c r="A35" s="10" t="s">
        <v>29</v>
      </c>
      <c r="B35" s="8">
        <v>35941</v>
      </c>
      <c r="C35" s="8">
        <v>30241</v>
      </c>
    </row>
    <row r="36" spans="1:3" x14ac:dyDescent="0.25">
      <c r="A36" s="6" t="s">
        <v>802</v>
      </c>
      <c r="B36" s="8">
        <v>16350</v>
      </c>
      <c r="C36" s="8">
        <v>14756</v>
      </c>
    </row>
    <row r="37" spans="1:3" x14ac:dyDescent="0.25">
      <c r="A37" s="10" t="s">
        <v>804</v>
      </c>
      <c r="B37" s="8">
        <v>7831</v>
      </c>
      <c r="C37" s="8">
        <v>7272</v>
      </c>
    </row>
    <row r="38" spans="1:3" x14ac:dyDescent="0.25">
      <c r="A38" s="10" t="s">
        <v>806</v>
      </c>
      <c r="B38" s="8">
        <v>8519</v>
      </c>
      <c r="C38" s="8">
        <v>7484</v>
      </c>
    </row>
    <row r="39" spans="1:3" x14ac:dyDescent="0.25">
      <c r="A39" s="4" t="s">
        <v>456</v>
      </c>
      <c r="B39" s="8">
        <v>1074333</v>
      </c>
      <c r="C39" s="8">
        <v>850812</v>
      </c>
    </row>
    <row r="40" spans="1:3" x14ac:dyDescent="0.25">
      <c r="A40" s="6" t="s">
        <v>755</v>
      </c>
      <c r="B40" s="8">
        <v>196069</v>
      </c>
      <c r="C40" s="8">
        <v>152635</v>
      </c>
    </row>
    <row r="41" spans="1:3" x14ac:dyDescent="0.25">
      <c r="A41" s="10" t="s">
        <v>756</v>
      </c>
      <c r="B41" s="8">
        <v>3421</v>
      </c>
      <c r="C41" s="8">
        <v>2853</v>
      </c>
    </row>
    <row r="42" spans="1:3" x14ac:dyDescent="0.25">
      <c r="A42" s="10" t="s">
        <v>799</v>
      </c>
      <c r="B42" s="8">
        <v>717</v>
      </c>
      <c r="C42" s="8">
        <v>368</v>
      </c>
    </row>
    <row r="43" spans="1:3" x14ac:dyDescent="0.25">
      <c r="A43" s="10" t="s">
        <v>769</v>
      </c>
      <c r="B43" s="8">
        <v>10029</v>
      </c>
      <c r="C43" s="8">
        <v>10029</v>
      </c>
    </row>
    <row r="44" spans="1:3" x14ac:dyDescent="0.25">
      <c r="A44" s="10" t="s">
        <v>796</v>
      </c>
      <c r="B44" s="8">
        <v>871</v>
      </c>
      <c r="C44" s="8">
        <v>542</v>
      </c>
    </row>
    <row r="45" spans="1:3" x14ac:dyDescent="0.25">
      <c r="A45" s="10" t="s">
        <v>771</v>
      </c>
      <c r="B45" s="8">
        <v>1178</v>
      </c>
      <c r="C45" s="8">
        <v>1178</v>
      </c>
    </row>
    <row r="46" spans="1:3" x14ac:dyDescent="0.25">
      <c r="A46" s="10" t="s">
        <v>793</v>
      </c>
      <c r="B46" s="8">
        <v>5000</v>
      </c>
      <c r="C46" s="8">
        <v>3622</v>
      </c>
    </row>
    <row r="47" spans="1:3" x14ac:dyDescent="0.25">
      <c r="A47" s="10" t="s">
        <v>780</v>
      </c>
      <c r="B47" s="8">
        <v>10061</v>
      </c>
      <c r="C47" s="8">
        <v>7746</v>
      </c>
    </row>
    <row r="48" spans="1:3" x14ac:dyDescent="0.25">
      <c r="A48" s="10" t="s">
        <v>485</v>
      </c>
      <c r="B48" s="8">
        <v>38353</v>
      </c>
      <c r="C48" s="8">
        <v>26216</v>
      </c>
    </row>
    <row r="49" spans="1:3" x14ac:dyDescent="0.25">
      <c r="A49" s="10" t="s">
        <v>766</v>
      </c>
      <c r="B49" s="8">
        <v>580</v>
      </c>
      <c r="C49" s="8">
        <v>580</v>
      </c>
    </row>
    <row r="50" spans="1:3" x14ac:dyDescent="0.25">
      <c r="A50" s="10" t="s">
        <v>759</v>
      </c>
      <c r="B50" s="8">
        <v>3269</v>
      </c>
      <c r="C50" s="8">
        <v>3269</v>
      </c>
    </row>
    <row r="51" spans="1:3" x14ac:dyDescent="0.25">
      <c r="A51" s="10" t="s">
        <v>774</v>
      </c>
      <c r="B51" s="8">
        <v>12989</v>
      </c>
      <c r="C51" s="8">
        <v>7438</v>
      </c>
    </row>
    <row r="52" spans="1:3" x14ac:dyDescent="0.25">
      <c r="A52" s="10" t="s">
        <v>763</v>
      </c>
      <c r="B52" s="8">
        <v>2677</v>
      </c>
      <c r="C52" s="8">
        <v>1993</v>
      </c>
    </row>
    <row r="53" spans="1:3" x14ac:dyDescent="0.25">
      <c r="A53" s="10" t="s">
        <v>790</v>
      </c>
      <c r="B53" s="8">
        <v>5519</v>
      </c>
      <c r="C53" s="8">
        <v>3715</v>
      </c>
    </row>
    <row r="54" spans="1:3" x14ac:dyDescent="0.25">
      <c r="A54" s="10" t="s">
        <v>514</v>
      </c>
      <c r="B54" s="8">
        <v>64723</v>
      </c>
      <c r="C54" s="8">
        <v>54365</v>
      </c>
    </row>
    <row r="55" spans="1:3" x14ac:dyDescent="0.25">
      <c r="A55" s="10" t="s">
        <v>777</v>
      </c>
      <c r="B55" s="8">
        <v>35430</v>
      </c>
      <c r="C55" s="8">
        <v>27617</v>
      </c>
    </row>
    <row r="56" spans="1:3" x14ac:dyDescent="0.25">
      <c r="A56" s="10" t="s">
        <v>783</v>
      </c>
      <c r="B56" s="8">
        <v>877</v>
      </c>
      <c r="C56" s="8">
        <v>729</v>
      </c>
    </row>
    <row r="57" spans="1:3" x14ac:dyDescent="0.25">
      <c r="A57" s="10" t="s">
        <v>787</v>
      </c>
      <c r="B57" s="8">
        <v>375</v>
      </c>
      <c r="C57" s="8">
        <v>375</v>
      </c>
    </row>
    <row r="58" spans="1:3" x14ac:dyDescent="0.25">
      <c r="A58" s="6" t="s">
        <v>727</v>
      </c>
      <c r="B58" s="8">
        <v>72018</v>
      </c>
      <c r="C58" s="8">
        <v>60965</v>
      </c>
    </row>
    <row r="59" spans="1:3" x14ac:dyDescent="0.25">
      <c r="A59" s="10" t="s">
        <v>733</v>
      </c>
      <c r="B59" s="8">
        <v>1941</v>
      </c>
      <c r="C59" s="8">
        <v>1722</v>
      </c>
    </row>
    <row r="60" spans="1:3" x14ac:dyDescent="0.25">
      <c r="A60" s="10" t="s">
        <v>731</v>
      </c>
      <c r="B60" s="8">
        <v>10927</v>
      </c>
      <c r="C60" s="8">
        <v>10927</v>
      </c>
    </row>
    <row r="61" spans="1:3" x14ac:dyDescent="0.25">
      <c r="A61" s="10" t="s">
        <v>728</v>
      </c>
      <c r="B61" s="8">
        <v>777</v>
      </c>
      <c r="C61" s="8">
        <v>777</v>
      </c>
    </row>
    <row r="62" spans="1:3" x14ac:dyDescent="0.25">
      <c r="A62" s="10" t="s">
        <v>749</v>
      </c>
      <c r="B62" s="8">
        <v>6273</v>
      </c>
      <c r="C62" s="8">
        <v>6116</v>
      </c>
    </row>
    <row r="63" spans="1:3" x14ac:dyDescent="0.25">
      <c r="A63" s="10" t="s">
        <v>737</v>
      </c>
      <c r="B63" s="8">
        <v>1374</v>
      </c>
      <c r="C63" s="8">
        <v>1317</v>
      </c>
    </row>
    <row r="64" spans="1:3" x14ac:dyDescent="0.25">
      <c r="A64" s="10" t="s">
        <v>752</v>
      </c>
      <c r="B64" s="8">
        <v>5390</v>
      </c>
      <c r="C64" s="8">
        <v>4609</v>
      </c>
    </row>
    <row r="65" spans="1:3" x14ac:dyDescent="0.25">
      <c r="A65" s="10" t="s">
        <v>514</v>
      </c>
      <c r="B65" s="8">
        <v>18015</v>
      </c>
      <c r="C65" s="8">
        <v>13410</v>
      </c>
    </row>
    <row r="66" spans="1:3" x14ac:dyDescent="0.25">
      <c r="A66" s="10" t="s">
        <v>746</v>
      </c>
      <c r="B66" s="8">
        <v>3016</v>
      </c>
      <c r="C66" s="8">
        <v>2572</v>
      </c>
    </row>
    <row r="67" spans="1:3" x14ac:dyDescent="0.25">
      <c r="A67" s="10" t="s">
        <v>743</v>
      </c>
      <c r="B67" s="8">
        <v>22268</v>
      </c>
      <c r="C67" s="8">
        <v>18875</v>
      </c>
    </row>
    <row r="68" spans="1:3" x14ac:dyDescent="0.25">
      <c r="A68" s="10" t="s">
        <v>740</v>
      </c>
      <c r="B68" s="8">
        <v>2037</v>
      </c>
      <c r="C68" s="8">
        <v>640</v>
      </c>
    </row>
    <row r="69" spans="1:3" x14ac:dyDescent="0.25">
      <c r="A69" s="6" t="s">
        <v>691</v>
      </c>
      <c r="B69" s="8">
        <v>73998</v>
      </c>
      <c r="C69" s="8">
        <v>55946</v>
      </c>
    </row>
    <row r="70" spans="1:3" x14ac:dyDescent="0.25">
      <c r="A70" s="10" t="s">
        <v>703</v>
      </c>
      <c r="B70" s="8">
        <v>29546</v>
      </c>
      <c r="C70" s="8">
        <v>23080</v>
      </c>
    </row>
    <row r="71" spans="1:3" x14ac:dyDescent="0.25">
      <c r="A71" s="10" t="s">
        <v>724</v>
      </c>
      <c r="B71" s="8">
        <v>3190</v>
      </c>
      <c r="C71" s="8">
        <v>669</v>
      </c>
    </row>
    <row r="72" spans="1:3" x14ac:dyDescent="0.25">
      <c r="A72" s="10" t="s">
        <v>718</v>
      </c>
      <c r="B72" s="8">
        <v>3621</v>
      </c>
      <c r="C72" s="8">
        <v>3272</v>
      </c>
    </row>
    <row r="73" spans="1:3" x14ac:dyDescent="0.25">
      <c r="A73" s="10" t="s">
        <v>692</v>
      </c>
      <c r="B73" s="8">
        <v>7143</v>
      </c>
      <c r="C73" s="8">
        <v>7143</v>
      </c>
    </row>
    <row r="74" spans="1:3" x14ac:dyDescent="0.25">
      <c r="A74" s="10" t="s">
        <v>578</v>
      </c>
      <c r="B74" s="8">
        <v>13899</v>
      </c>
      <c r="C74" s="8">
        <v>11711</v>
      </c>
    </row>
    <row r="75" spans="1:3" x14ac:dyDescent="0.25">
      <c r="A75" s="10" t="s">
        <v>712</v>
      </c>
      <c r="B75" s="8">
        <v>2330</v>
      </c>
      <c r="C75" s="8">
        <v>1377</v>
      </c>
    </row>
    <row r="76" spans="1:3" x14ac:dyDescent="0.25">
      <c r="A76" s="10" t="s">
        <v>706</v>
      </c>
      <c r="B76" s="8">
        <v>832</v>
      </c>
      <c r="C76" s="8">
        <v>832</v>
      </c>
    </row>
    <row r="77" spans="1:3" x14ac:dyDescent="0.25">
      <c r="A77" s="10" t="s">
        <v>715</v>
      </c>
      <c r="B77" s="8">
        <v>2361</v>
      </c>
      <c r="C77" s="8">
        <v>1791</v>
      </c>
    </row>
    <row r="78" spans="1:3" x14ac:dyDescent="0.25">
      <c r="A78" s="10" t="s">
        <v>721</v>
      </c>
      <c r="B78" s="8">
        <v>5184</v>
      </c>
      <c r="C78" s="8">
        <v>197</v>
      </c>
    </row>
    <row r="79" spans="1:3" x14ac:dyDescent="0.25">
      <c r="A79" s="10" t="s">
        <v>698</v>
      </c>
      <c r="B79" s="8">
        <v>349</v>
      </c>
      <c r="C79" s="8">
        <v>349</v>
      </c>
    </row>
    <row r="80" spans="1:3" x14ac:dyDescent="0.25">
      <c r="A80" s="10" t="s">
        <v>29</v>
      </c>
      <c r="B80" s="8">
        <v>4797</v>
      </c>
      <c r="C80" s="8">
        <v>4795</v>
      </c>
    </row>
    <row r="81" spans="1:3" x14ac:dyDescent="0.25">
      <c r="A81" s="10" t="s">
        <v>695</v>
      </c>
      <c r="B81" s="8">
        <v>694</v>
      </c>
      <c r="C81" s="8">
        <v>694</v>
      </c>
    </row>
    <row r="82" spans="1:3" x14ac:dyDescent="0.25">
      <c r="A82" s="10" t="s">
        <v>709</v>
      </c>
      <c r="B82" s="8">
        <v>52</v>
      </c>
      <c r="C82" s="8">
        <v>36</v>
      </c>
    </row>
    <row r="83" spans="1:3" x14ac:dyDescent="0.25">
      <c r="A83" s="6" t="s">
        <v>645</v>
      </c>
      <c r="B83" s="8">
        <v>152581</v>
      </c>
      <c r="C83" s="8">
        <v>118366</v>
      </c>
    </row>
    <row r="84" spans="1:3" x14ac:dyDescent="0.25">
      <c r="A84" s="10" t="s">
        <v>657</v>
      </c>
      <c r="B84" s="8">
        <v>7711</v>
      </c>
      <c r="C84" s="8">
        <v>7711</v>
      </c>
    </row>
    <row r="85" spans="1:3" x14ac:dyDescent="0.25">
      <c r="A85" s="10" t="s">
        <v>655</v>
      </c>
      <c r="B85" s="8">
        <v>14034</v>
      </c>
      <c r="C85" s="8">
        <v>14034</v>
      </c>
    </row>
    <row r="86" spans="1:3" x14ac:dyDescent="0.25">
      <c r="A86" s="10" t="s">
        <v>646</v>
      </c>
      <c r="B86" s="8">
        <v>136</v>
      </c>
      <c r="C86" s="8">
        <v>136</v>
      </c>
    </row>
    <row r="87" spans="1:3" x14ac:dyDescent="0.25">
      <c r="A87" s="10" t="s">
        <v>649</v>
      </c>
      <c r="B87" s="8">
        <v>677</v>
      </c>
      <c r="C87" s="8">
        <v>676</v>
      </c>
    </row>
    <row r="88" spans="1:3" x14ac:dyDescent="0.25">
      <c r="A88" s="10" t="s">
        <v>665</v>
      </c>
      <c r="B88" s="8">
        <v>10502</v>
      </c>
      <c r="C88" s="8">
        <v>9315</v>
      </c>
    </row>
    <row r="89" spans="1:3" x14ac:dyDescent="0.25">
      <c r="A89" s="10" t="s">
        <v>682</v>
      </c>
      <c r="B89" s="8">
        <v>6549</v>
      </c>
      <c r="C89" s="8">
        <v>5791</v>
      </c>
    </row>
    <row r="90" spans="1:3" x14ac:dyDescent="0.25">
      <c r="A90" s="10" t="s">
        <v>685</v>
      </c>
      <c r="B90" s="8">
        <v>2917</v>
      </c>
      <c r="C90" s="8">
        <v>2437</v>
      </c>
    </row>
    <row r="91" spans="1:3" x14ac:dyDescent="0.25">
      <c r="A91" s="10" t="s">
        <v>662</v>
      </c>
      <c r="B91" s="8">
        <v>601</v>
      </c>
      <c r="C91" s="8">
        <v>600</v>
      </c>
    </row>
    <row r="92" spans="1:3" x14ac:dyDescent="0.25">
      <c r="A92" s="10" t="s">
        <v>674</v>
      </c>
      <c r="B92" s="8">
        <v>51546</v>
      </c>
      <c r="C92" s="8">
        <v>39256</v>
      </c>
    </row>
    <row r="93" spans="1:3" x14ac:dyDescent="0.25">
      <c r="A93" s="10" t="s">
        <v>652</v>
      </c>
      <c r="B93" s="8">
        <v>2936</v>
      </c>
      <c r="C93" s="8">
        <v>2936</v>
      </c>
    </row>
    <row r="94" spans="1:3" x14ac:dyDescent="0.25">
      <c r="A94" s="10" t="s">
        <v>671</v>
      </c>
      <c r="B94" s="8">
        <v>8864</v>
      </c>
      <c r="C94" s="8">
        <v>8217</v>
      </c>
    </row>
    <row r="95" spans="1:3" x14ac:dyDescent="0.25">
      <c r="A95" s="10" t="s">
        <v>668</v>
      </c>
      <c r="B95" s="8">
        <v>779</v>
      </c>
      <c r="C95" s="8">
        <v>311</v>
      </c>
    </row>
    <row r="96" spans="1:3" x14ac:dyDescent="0.25">
      <c r="A96" s="10" t="s">
        <v>659</v>
      </c>
      <c r="B96" s="8">
        <v>4098</v>
      </c>
      <c r="C96" s="8">
        <v>3011</v>
      </c>
    </row>
    <row r="97" spans="1:3" x14ac:dyDescent="0.25">
      <c r="A97" s="10" t="s">
        <v>688</v>
      </c>
      <c r="B97" s="8">
        <v>982</v>
      </c>
      <c r="C97" s="8">
        <v>842</v>
      </c>
    </row>
    <row r="98" spans="1:3" x14ac:dyDescent="0.25">
      <c r="A98" s="10" t="s">
        <v>679</v>
      </c>
      <c r="B98" s="8">
        <v>40249</v>
      </c>
      <c r="C98" s="8">
        <v>23093</v>
      </c>
    </row>
    <row r="99" spans="1:3" x14ac:dyDescent="0.25">
      <c r="A99" s="6" t="s">
        <v>630</v>
      </c>
      <c r="B99" s="8">
        <v>26555</v>
      </c>
      <c r="C99" s="8">
        <v>24435</v>
      </c>
    </row>
    <row r="100" spans="1:3" x14ac:dyDescent="0.25">
      <c r="A100" s="10" t="s">
        <v>631</v>
      </c>
      <c r="B100" s="8">
        <v>16075</v>
      </c>
      <c r="C100" s="8">
        <v>16075</v>
      </c>
    </row>
    <row r="101" spans="1:3" x14ac:dyDescent="0.25">
      <c r="A101" s="10" t="s">
        <v>636</v>
      </c>
      <c r="B101" s="8">
        <v>3708</v>
      </c>
      <c r="C101" s="8">
        <v>3643</v>
      </c>
    </row>
    <row r="102" spans="1:3" x14ac:dyDescent="0.25">
      <c r="A102" s="10" t="s">
        <v>639</v>
      </c>
      <c r="B102" s="8">
        <v>3711</v>
      </c>
      <c r="C102" s="8">
        <v>3049</v>
      </c>
    </row>
    <row r="103" spans="1:3" x14ac:dyDescent="0.25">
      <c r="A103" s="10" t="s">
        <v>642</v>
      </c>
      <c r="B103" s="8">
        <v>1452</v>
      </c>
      <c r="C103" s="8">
        <v>59</v>
      </c>
    </row>
    <row r="104" spans="1:3" x14ac:dyDescent="0.25">
      <c r="A104" s="10" t="s">
        <v>633</v>
      </c>
      <c r="B104" s="8">
        <v>1609</v>
      </c>
      <c r="C104" s="8">
        <v>1609</v>
      </c>
    </row>
    <row r="105" spans="1:3" x14ac:dyDescent="0.25">
      <c r="A105" s="6" t="s">
        <v>614</v>
      </c>
      <c r="B105" s="8">
        <v>36805</v>
      </c>
      <c r="C105" s="8">
        <v>27025</v>
      </c>
    </row>
    <row r="106" spans="1:3" x14ac:dyDescent="0.25">
      <c r="A106" s="10" t="s">
        <v>615</v>
      </c>
      <c r="B106" s="8">
        <v>2758</v>
      </c>
      <c r="C106" s="8">
        <v>2758</v>
      </c>
    </row>
    <row r="107" spans="1:3" x14ac:dyDescent="0.25">
      <c r="A107" s="10" t="s">
        <v>618</v>
      </c>
      <c r="B107" s="8">
        <v>18314</v>
      </c>
      <c r="C107" s="8">
        <v>18314</v>
      </c>
    </row>
    <row r="108" spans="1:3" x14ac:dyDescent="0.25">
      <c r="A108" s="10" t="s">
        <v>624</v>
      </c>
      <c r="B108" s="8">
        <v>5548</v>
      </c>
      <c r="C108" s="8">
        <v>4279</v>
      </c>
    </row>
    <row r="109" spans="1:3" x14ac:dyDescent="0.25">
      <c r="A109" s="10" t="s">
        <v>627</v>
      </c>
      <c r="B109" s="8">
        <v>40</v>
      </c>
      <c r="C109" s="8">
        <v>0</v>
      </c>
    </row>
    <row r="110" spans="1:3" x14ac:dyDescent="0.25">
      <c r="A110" s="10" t="s">
        <v>621</v>
      </c>
      <c r="B110" s="8">
        <v>10145</v>
      </c>
      <c r="C110" s="8">
        <v>1674</v>
      </c>
    </row>
    <row r="111" spans="1:3" x14ac:dyDescent="0.25">
      <c r="A111" s="6" t="s">
        <v>575</v>
      </c>
      <c r="B111" s="8">
        <v>116092</v>
      </c>
      <c r="C111" s="8">
        <v>93766</v>
      </c>
    </row>
    <row r="112" spans="1:3" x14ac:dyDescent="0.25">
      <c r="A112" s="10" t="s">
        <v>593</v>
      </c>
      <c r="B112" s="8">
        <v>7135</v>
      </c>
      <c r="C112" s="8">
        <v>6689</v>
      </c>
    </row>
    <row r="113" spans="1:3" x14ac:dyDescent="0.25">
      <c r="A113" s="10" t="s">
        <v>599</v>
      </c>
      <c r="B113" s="8">
        <v>7641</v>
      </c>
      <c r="C113" s="8">
        <v>5492</v>
      </c>
    </row>
    <row r="114" spans="1:3" x14ac:dyDescent="0.25">
      <c r="A114" s="10" t="s">
        <v>584</v>
      </c>
      <c r="B114" s="8">
        <v>363</v>
      </c>
      <c r="C114" s="8">
        <v>363</v>
      </c>
    </row>
    <row r="115" spans="1:3" x14ac:dyDescent="0.25">
      <c r="A115" s="10" t="s">
        <v>587</v>
      </c>
      <c r="B115" s="8">
        <v>4871</v>
      </c>
      <c r="C115" s="8">
        <v>4871</v>
      </c>
    </row>
    <row r="116" spans="1:3" x14ac:dyDescent="0.25">
      <c r="A116" s="10" t="s">
        <v>578</v>
      </c>
      <c r="B116" s="8">
        <v>22375</v>
      </c>
      <c r="C116" s="8">
        <v>16069</v>
      </c>
    </row>
    <row r="117" spans="1:3" x14ac:dyDescent="0.25">
      <c r="A117" s="10" t="s">
        <v>608</v>
      </c>
      <c r="B117" s="8">
        <v>2138</v>
      </c>
      <c r="C117" s="8">
        <v>790</v>
      </c>
    </row>
    <row r="118" spans="1:3" x14ac:dyDescent="0.25">
      <c r="A118" s="10" t="s">
        <v>590</v>
      </c>
      <c r="B118" s="8">
        <v>5672</v>
      </c>
      <c r="C118" s="8">
        <v>5369</v>
      </c>
    </row>
    <row r="119" spans="1:3" x14ac:dyDescent="0.25">
      <c r="A119" s="10" t="s">
        <v>322</v>
      </c>
      <c r="B119" s="8">
        <v>5519</v>
      </c>
      <c r="C119" s="8">
        <v>5519</v>
      </c>
    </row>
    <row r="120" spans="1:3" x14ac:dyDescent="0.25">
      <c r="A120" s="10" t="s">
        <v>581</v>
      </c>
      <c r="B120" s="8">
        <v>451</v>
      </c>
      <c r="C120" s="8">
        <v>207</v>
      </c>
    </row>
    <row r="121" spans="1:3" x14ac:dyDescent="0.25">
      <c r="A121" s="10" t="s">
        <v>605</v>
      </c>
      <c r="B121" s="8">
        <v>17768</v>
      </c>
      <c r="C121" s="8">
        <v>13337</v>
      </c>
    </row>
    <row r="122" spans="1:3" x14ac:dyDescent="0.25">
      <c r="A122" s="10" t="s">
        <v>602</v>
      </c>
      <c r="B122" s="8">
        <v>7174</v>
      </c>
      <c r="C122" s="8">
        <v>6663</v>
      </c>
    </row>
    <row r="123" spans="1:3" x14ac:dyDescent="0.25">
      <c r="A123" s="10" t="s">
        <v>596</v>
      </c>
      <c r="B123" s="8">
        <v>11846</v>
      </c>
      <c r="C123" s="8">
        <v>8622</v>
      </c>
    </row>
    <row r="124" spans="1:3" x14ac:dyDescent="0.25">
      <c r="A124" s="10" t="s">
        <v>611</v>
      </c>
      <c r="B124" s="8">
        <v>23139</v>
      </c>
      <c r="C124" s="8">
        <v>19775</v>
      </c>
    </row>
    <row r="125" spans="1:3" x14ac:dyDescent="0.25">
      <c r="A125" s="6" t="s">
        <v>517</v>
      </c>
      <c r="B125" s="8">
        <v>176468</v>
      </c>
      <c r="C125" s="8">
        <v>147496</v>
      </c>
    </row>
    <row r="126" spans="1:3" x14ac:dyDescent="0.25">
      <c r="A126" s="10" t="s">
        <v>556</v>
      </c>
      <c r="B126" s="8">
        <v>10883</v>
      </c>
      <c r="C126" s="8">
        <v>7840</v>
      </c>
    </row>
    <row r="127" spans="1:3" x14ac:dyDescent="0.25">
      <c r="A127" s="10" t="s">
        <v>542</v>
      </c>
      <c r="B127" s="8">
        <v>4097</v>
      </c>
      <c r="C127" s="8">
        <v>4097</v>
      </c>
    </row>
    <row r="128" spans="1:3" x14ac:dyDescent="0.25">
      <c r="A128" s="10" t="s">
        <v>540</v>
      </c>
      <c r="B128" s="8">
        <v>7594</v>
      </c>
      <c r="C128" s="8">
        <v>7548</v>
      </c>
    </row>
    <row r="129" spans="1:3" x14ac:dyDescent="0.25">
      <c r="A129" s="10" t="s">
        <v>550</v>
      </c>
      <c r="B129" s="8">
        <v>2706</v>
      </c>
      <c r="C129" s="8">
        <v>2119</v>
      </c>
    </row>
    <row r="130" spans="1:3" x14ac:dyDescent="0.25">
      <c r="A130" s="10" t="s">
        <v>518</v>
      </c>
      <c r="B130" s="8">
        <v>51</v>
      </c>
      <c r="C130" s="8">
        <v>51</v>
      </c>
    </row>
    <row r="131" spans="1:3" x14ac:dyDescent="0.25">
      <c r="A131" s="10" t="s">
        <v>485</v>
      </c>
      <c r="B131" s="8">
        <v>24644</v>
      </c>
      <c r="C131" s="8">
        <v>24644</v>
      </c>
    </row>
    <row r="132" spans="1:3" x14ac:dyDescent="0.25">
      <c r="A132" s="10" t="s">
        <v>531</v>
      </c>
      <c r="B132" s="8">
        <v>3908</v>
      </c>
      <c r="C132" s="8">
        <v>1263</v>
      </c>
    </row>
    <row r="133" spans="1:3" x14ac:dyDescent="0.25">
      <c r="A133" s="10" t="s">
        <v>559</v>
      </c>
      <c r="B133" s="8">
        <v>23732</v>
      </c>
      <c r="C133" s="8">
        <v>19847</v>
      </c>
    </row>
    <row r="134" spans="1:3" x14ac:dyDescent="0.25">
      <c r="A134" s="10" t="s">
        <v>534</v>
      </c>
      <c r="B134" s="8">
        <v>850</v>
      </c>
      <c r="C134" s="8">
        <v>848</v>
      </c>
    </row>
    <row r="135" spans="1:3" x14ac:dyDescent="0.25">
      <c r="A135" s="10" t="s">
        <v>521</v>
      </c>
      <c r="B135" s="8">
        <v>2807</v>
      </c>
      <c r="C135" s="8">
        <v>2807</v>
      </c>
    </row>
    <row r="136" spans="1:3" x14ac:dyDescent="0.25">
      <c r="A136" s="10" t="s">
        <v>547</v>
      </c>
      <c r="B136" s="8">
        <v>832</v>
      </c>
      <c r="C136" s="8">
        <v>544</v>
      </c>
    </row>
    <row r="137" spans="1:3" x14ac:dyDescent="0.25">
      <c r="A137" s="10" t="s">
        <v>565</v>
      </c>
      <c r="B137" s="8">
        <v>5394</v>
      </c>
      <c r="C137" s="8">
        <v>4010</v>
      </c>
    </row>
    <row r="138" spans="1:3" x14ac:dyDescent="0.25">
      <c r="A138" s="10" t="s">
        <v>572</v>
      </c>
      <c r="B138" s="8">
        <v>661</v>
      </c>
      <c r="C138" s="8">
        <v>636</v>
      </c>
    </row>
    <row r="139" spans="1:3" x14ac:dyDescent="0.25">
      <c r="A139" s="10" t="s">
        <v>514</v>
      </c>
      <c r="B139" s="8">
        <v>48922</v>
      </c>
      <c r="C139" s="8">
        <v>43161</v>
      </c>
    </row>
    <row r="140" spans="1:3" x14ac:dyDescent="0.25">
      <c r="A140" s="10" t="s">
        <v>569</v>
      </c>
      <c r="B140" s="8">
        <v>1877</v>
      </c>
      <c r="C140" s="8">
        <v>773</v>
      </c>
    </row>
    <row r="141" spans="1:3" x14ac:dyDescent="0.25">
      <c r="A141" s="10" t="s">
        <v>544</v>
      </c>
      <c r="B141" s="8">
        <v>483</v>
      </c>
      <c r="C141" s="8">
        <v>483</v>
      </c>
    </row>
    <row r="142" spans="1:3" x14ac:dyDescent="0.25">
      <c r="A142" s="10" t="s">
        <v>527</v>
      </c>
      <c r="B142" s="8">
        <v>24805</v>
      </c>
      <c r="C142" s="8">
        <v>15512</v>
      </c>
    </row>
    <row r="143" spans="1:3" x14ac:dyDescent="0.25">
      <c r="A143" s="10" t="s">
        <v>562</v>
      </c>
      <c r="B143" s="8">
        <v>3026</v>
      </c>
      <c r="C143" s="8">
        <v>2872</v>
      </c>
    </row>
    <row r="144" spans="1:3" x14ac:dyDescent="0.25">
      <c r="A144" s="10" t="s">
        <v>537</v>
      </c>
      <c r="B144" s="8">
        <v>1304</v>
      </c>
      <c r="C144" s="8">
        <v>1304</v>
      </c>
    </row>
    <row r="145" spans="1:3" x14ac:dyDescent="0.25">
      <c r="A145" s="10" t="s">
        <v>524</v>
      </c>
      <c r="B145" s="8">
        <v>423</v>
      </c>
      <c r="C145" s="8">
        <v>418</v>
      </c>
    </row>
    <row r="146" spans="1:3" x14ac:dyDescent="0.25">
      <c r="A146" s="10" t="s">
        <v>553</v>
      </c>
      <c r="B146" s="8">
        <v>7469</v>
      </c>
      <c r="C146" s="8">
        <v>6719</v>
      </c>
    </row>
    <row r="147" spans="1:3" x14ac:dyDescent="0.25">
      <c r="A147" s="6" t="s">
        <v>475</v>
      </c>
      <c r="B147" s="8">
        <v>141540</v>
      </c>
      <c r="C147" s="8">
        <v>101705</v>
      </c>
    </row>
    <row r="148" spans="1:3" x14ac:dyDescent="0.25">
      <c r="A148" s="10" t="s">
        <v>490</v>
      </c>
      <c r="B148" s="8">
        <v>10692</v>
      </c>
      <c r="C148" s="8">
        <v>2512</v>
      </c>
    </row>
    <row r="149" spans="1:3" x14ac:dyDescent="0.25">
      <c r="A149" s="10" t="s">
        <v>493</v>
      </c>
      <c r="B149" s="8">
        <v>833</v>
      </c>
      <c r="C149" s="8">
        <v>243</v>
      </c>
    </row>
    <row r="150" spans="1:3" x14ac:dyDescent="0.25">
      <c r="A150" s="10" t="s">
        <v>499</v>
      </c>
      <c r="B150" s="8">
        <v>13627</v>
      </c>
      <c r="C150" s="8">
        <v>7928</v>
      </c>
    </row>
    <row r="151" spans="1:3" x14ac:dyDescent="0.25">
      <c r="A151" s="10" t="s">
        <v>485</v>
      </c>
      <c r="B151" s="8">
        <v>35607</v>
      </c>
      <c r="C151" s="8">
        <v>26497</v>
      </c>
    </row>
    <row r="152" spans="1:3" x14ac:dyDescent="0.25">
      <c r="A152" s="10" t="s">
        <v>508</v>
      </c>
      <c r="B152" s="8">
        <v>1046</v>
      </c>
      <c r="C152" s="8">
        <v>1044</v>
      </c>
    </row>
    <row r="153" spans="1:3" x14ac:dyDescent="0.25">
      <c r="A153" s="10" t="s">
        <v>51</v>
      </c>
      <c r="B153" s="8">
        <v>18761</v>
      </c>
      <c r="C153" s="8">
        <v>14824</v>
      </c>
    </row>
    <row r="154" spans="1:3" x14ac:dyDescent="0.25">
      <c r="A154" s="10" t="s">
        <v>482</v>
      </c>
      <c r="B154" s="8">
        <v>13804</v>
      </c>
      <c r="C154" s="8">
        <v>12901</v>
      </c>
    </row>
    <row r="155" spans="1:3" x14ac:dyDescent="0.25">
      <c r="A155" s="10" t="s">
        <v>505</v>
      </c>
      <c r="B155" s="8">
        <v>13041</v>
      </c>
      <c r="C155" s="8">
        <v>8097</v>
      </c>
    </row>
    <row r="156" spans="1:3" x14ac:dyDescent="0.25">
      <c r="A156" s="10" t="s">
        <v>511</v>
      </c>
      <c r="B156" s="8">
        <v>803</v>
      </c>
      <c r="C156" s="8">
        <v>803</v>
      </c>
    </row>
    <row r="157" spans="1:3" x14ac:dyDescent="0.25">
      <c r="A157" s="10" t="s">
        <v>496</v>
      </c>
      <c r="B157" s="8">
        <v>8538</v>
      </c>
      <c r="C157" s="8">
        <v>5367</v>
      </c>
    </row>
    <row r="158" spans="1:3" x14ac:dyDescent="0.25">
      <c r="A158" s="10" t="s">
        <v>514</v>
      </c>
      <c r="B158" s="8">
        <v>23344</v>
      </c>
      <c r="C158" s="8">
        <v>20648</v>
      </c>
    </row>
    <row r="159" spans="1:3" x14ac:dyDescent="0.25">
      <c r="A159" s="10" t="s">
        <v>476</v>
      </c>
      <c r="B159" s="8">
        <v>606</v>
      </c>
      <c r="C159" s="8">
        <v>513</v>
      </c>
    </row>
    <row r="160" spans="1:3" x14ac:dyDescent="0.25">
      <c r="A160" s="10" t="s">
        <v>479</v>
      </c>
      <c r="B160" s="8">
        <v>424</v>
      </c>
      <c r="C160" s="8">
        <v>72</v>
      </c>
    </row>
    <row r="161" spans="1:3" x14ac:dyDescent="0.25">
      <c r="A161" s="10" t="s">
        <v>502</v>
      </c>
      <c r="B161" s="8">
        <v>414</v>
      </c>
      <c r="C161" s="8">
        <v>256</v>
      </c>
    </row>
    <row r="162" spans="1:3" x14ac:dyDescent="0.25">
      <c r="A162" s="6" t="s">
        <v>455</v>
      </c>
      <c r="B162" s="8">
        <v>82207</v>
      </c>
      <c r="C162" s="8">
        <v>68473</v>
      </c>
    </row>
    <row r="163" spans="1:3" x14ac:dyDescent="0.25">
      <c r="A163" s="10" t="s">
        <v>472</v>
      </c>
      <c r="B163" s="8">
        <v>3345</v>
      </c>
      <c r="C163" s="8">
        <v>3214</v>
      </c>
    </row>
    <row r="164" spans="1:3" x14ac:dyDescent="0.25">
      <c r="A164" s="10" t="s">
        <v>466</v>
      </c>
      <c r="B164" s="8">
        <v>5973</v>
      </c>
      <c r="C164" s="8">
        <v>5666</v>
      </c>
    </row>
    <row r="165" spans="1:3" x14ac:dyDescent="0.25">
      <c r="A165" s="10" t="s">
        <v>460</v>
      </c>
      <c r="B165" s="8">
        <v>14453</v>
      </c>
      <c r="C165" s="8">
        <v>14102</v>
      </c>
    </row>
    <row r="166" spans="1:3" x14ac:dyDescent="0.25">
      <c r="A166" s="10" t="s">
        <v>457</v>
      </c>
      <c r="B166" s="8">
        <v>10003</v>
      </c>
      <c r="C166" s="8">
        <v>10003</v>
      </c>
    </row>
    <row r="167" spans="1:3" x14ac:dyDescent="0.25">
      <c r="A167" s="10" t="s">
        <v>463</v>
      </c>
      <c r="B167" s="8">
        <v>4603</v>
      </c>
      <c r="C167" s="8">
        <v>4344</v>
      </c>
    </row>
    <row r="168" spans="1:3" x14ac:dyDescent="0.25">
      <c r="A168" s="10" t="s">
        <v>469</v>
      </c>
      <c r="B168" s="8">
        <v>43830</v>
      </c>
      <c r="C168" s="8">
        <v>31144</v>
      </c>
    </row>
    <row r="169" spans="1:3" x14ac:dyDescent="0.25">
      <c r="A169" s="4" t="s">
        <v>343</v>
      </c>
      <c r="B169" s="8">
        <v>465469</v>
      </c>
      <c r="C169" s="8">
        <v>381034</v>
      </c>
    </row>
    <row r="170" spans="1:3" x14ac:dyDescent="0.25">
      <c r="A170" s="6" t="s">
        <v>453</v>
      </c>
      <c r="B170" s="8">
        <v>14887</v>
      </c>
      <c r="C170" s="8">
        <v>13215</v>
      </c>
    </row>
    <row r="171" spans="1:3" x14ac:dyDescent="0.25">
      <c r="A171" s="10" t="s">
        <v>88</v>
      </c>
      <c r="B171" s="8">
        <v>14887</v>
      </c>
      <c r="C171" s="8">
        <v>13215</v>
      </c>
    </row>
    <row r="172" spans="1:3" x14ac:dyDescent="0.25">
      <c r="A172" s="6" t="s">
        <v>447</v>
      </c>
      <c r="B172" s="8">
        <v>15393</v>
      </c>
      <c r="C172" s="8">
        <v>10196</v>
      </c>
    </row>
    <row r="173" spans="1:3" x14ac:dyDescent="0.25">
      <c r="A173" s="10" t="s">
        <v>451</v>
      </c>
      <c r="B173" s="8">
        <v>4052</v>
      </c>
      <c r="C173" s="8">
        <v>4052</v>
      </c>
    </row>
    <row r="174" spans="1:3" x14ac:dyDescent="0.25">
      <c r="A174" s="10" t="s">
        <v>448</v>
      </c>
      <c r="B174" s="8">
        <v>11341</v>
      </c>
      <c r="C174" s="8">
        <v>6144</v>
      </c>
    </row>
    <row r="175" spans="1:3" x14ac:dyDescent="0.25">
      <c r="A175" s="6" t="s">
        <v>436</v>
      </c>
      <c r="B175" s="8">
        <v>54437</v>
      </c>
      <c r="C175" s="8">
        <v>44461</v>
      </c>
    </row>
    <row r="176" spans="1:3" x14ac:dyDescent="0.25">
      <c r="A176" s="10" t="s">
        <v>444</v>
      </c>
      <c r="B176" s="8">
        <v>13537</v>
      </c>
      <c r="C176" s="8">
        <v>11245</v>
      </c>
    </row>
    <row r="177" spans="1:3" x14ac:dyDescent="0.25">
      <c r="A177" s="10" t="s">
        <v>441</v>
      </c>
      <c r="B177" s="8">
        <v>213</v>
      </c>
      <c r="C177" s="8">
        <v>21</v>
      </c>
    </row>
    <row r="178" spans="1:3" x14ac:dyDescent="0.25">
      <c r="A178" s="10" t="s">
        <v>437</v>
      </c>
      <c r="B178" s="8">
        <v>433</v>
      </c>
      <c r="C178" s="8">
        <v>433</v>
      </c>
    </row>
    <row r="179" spans="1:3" x14ac:dyDescent="0.25">
      <c r="A179" s="10" t="s">
        <v>88</v>
      </c>
      <c r="B179" s="8">
        <v>40254</v>
      </c>
      <c r="C179" s="8">
        <v>32762</v>
      </c>
    </row>
    <row r="180" spans="1:3" x14ac:dyDescent="0.25">
      <c r="A180" s="6" t="s">
        <v>430</v>
      </c>
      <c r="B180" s="8">
        <v>15997</v>
      </c>
      <c r="C180" s="8">
        <v>11530</v>
      </c>
    </row>
    <row r="181" spans="1:3" x14ac:dyDescent="0.25">
      <c r="A181" s="10" t="s">
        <v>434</v>
      </c>
      <c r="B181" s="8">
        <v>14122</v>
      </c>
      <c r="C181" s="8">
        <v>9655</v>
      </c>
    </row>
    <row r="182" spans="1:3" x14ac:dyDescent="0.25">
      <c r="A182" s="10" t="s">
        <v>431</v>
      </c>
      <c r="B182" s="8">
        <v>1875</v>
      </c>
      <c r="C182" s="8">
        <v>1875</v>
      </c>
    </row>
    <row r="183" spans="1:3" x14ac:dyDescent="0.25">
      <c r="A183" s="6" t="s">
        <v>416</v>
      </c>
      <c r="B183" s="8">
        <v>42221</v>
      </c>
      <c r="C183" s="8">
        <v>37092</v>
      </c>
    </row>
    <row r="184" spans="1:3" x14ac:dyDescent="0.25">
      <c r="A184" s="10" t="s">
        <v>421</v>
      </c>
      <c r="B184" s="8">
        <v>1533</v>
      </c>
      <c r="C184" s="8">
        <v>1337</v>
      </c>
    </row>
    <row r="185" spans="1:3" x14ac:dyDescent="0.25">
      <c r="A185" s="10" t="s">
        <v>424</v>
      </c>
      <c r="B185" s="8">
        <v>10586</v>
      </c>
      <c r="C185" s="8">
        <v>10067</v>
      </c>
    </row>
    <row r="186" spans="1:3" x14ac:dyDescent="0.25">
      <c r="A186" s="10" t="s">
        <v>427</v>
      </c>
      <c r="B186" s="8">
        <v>262</v>
      </c>
      <c r="C186" s="8">
        <v>262</v>
      </c>
    </row>
    <row r="187" spans="1:3" x14ac:dyDescent="0.25">
      <c r="A187" s="10" t="s">
        <v>417</v>
      </c>
      <c r="B187" s="8">
        <v>959</v>
      </c>
      <c r="C187" s="8">
        <v>498</v>
      </c>
    </row>
    <row r="188" spans="1:3" x14ac:dyDescent="0.25">
      <c r="A188" s="10" t="s">
        <v>88</v>
      </c>
      <c r="B188" s="8">
        <v>28881</v>
      </c>
      <c r="C188" s="8">
        <v>24928</v>
      </c>
    </row>
    <row r="189" spans="1:3" x14ac:dyDescent="0.25">
      <c r="A189" s="6" t="s">
        <v>412</v>
      </c>
      <c r="B189" s="8">
        <v>33098</v>
      </c>
      <c r="C189" s="8">
        <v>32771</v>
      </c>
    </row>
    <row r="190" spans="1:3" x14ac:dyDescent="0.25">
      <c r="A190" s="10" t="s">
        <v>413</v>
      </c>
      <c r="B190" s="8">
        <v>33098</v>
      </c>
      <c r="C190" s="8">
        <v>32771</v>
      </c>
    </row>
    <row r="191" spans="1:3" x14ac:dyDescent="0.25">
      <c r="A191" s="6" t="s">
        <v>409</v>
      </c>
      <c r="B191" s="8">
        <v>10613</v>
      </c>
      <c r="C191" s="8">
        <v>9335</v>
      </c>
    </row>
    <row r="192" spans="1:3" x14ac:dyDescent="0.25">
      <c r="A192" s="10" t="s">
        <v>410</v>
      </c>
      <c r="B192" s="8">
        <v>10613</v>
      </c>
      <c r="C192" s="8">
        <v>9335</v>
      </c>
    </row>
    <row r="193" spans="1:3" x14ac:dyDescent="0.25">
      <c r="A193" s="6" t="s">
        <v>366</v>
      </c>
      <c r="B193" s="8">
        <v>208402</v>
      </c>
      <c r="C193" s="8">
        <v>161374</v>
      </c>
    </row>
    <row r="194" spans="1:3" x14ac:dyDescent="0.25">
      <c r="A194" s="10" t="s">
        <v>406</v>
      </c>
      <c r="B194" s="8">
        <v>39812</v>
      </c>
      <c r="C194" s="8">
        <v>27788</v>
      </c>
    </row>
    <row r="195" spans="1:3" x14ac:dyDescent="0.25">
      <c r="A195" s="10" t="s">
        <v>400</v>
      </c>
      <c r="B195" s="8">
        <v>13365</v>
      </c>
      <c r="C195" s="8">
        <v>10018</v>
      </c>
    </row>
    <row r="196" spans="1:3" x14ac:dyDescent="0.25">
      <c r="A196" s="10" t="s">
        <v>403</v>
      </c>
      <c r="B196" s="8">
        <v>22617</v>
      </c>
      <c r="C196" s="8">
        <v>14612</v>
      </c>
    </row>
    <row r="197" spans="1:3" x14ac:dyDescent="0.25">
      <c r="A197" s="10" t="s">
        <v>379</v>
      </c>
      <c r="B197" s="8">
        <v>27962</v>
      </c>
      <c r="C197" s="8">
        <v>22617</v>
      </c>
    </row>
    <row r="198" spans="1:3" x14ac:dyDescent="0.25">
      <c r="A198" s="10" t="s">
        <v>394</v>
      </c>
      <c r="B198" s="8">
        <v>21098</v>
      </c>
      <c r="C198" s="8">
        <v>20403</v>
      </c>
    </row>
    <row r="199" spans="1:3" x14ac:dyDescent="0.25">
      <c r="A199" s="10" t="s">
        <v>367</v>
      </c>
      <c r="B199" s="8">
        <v>78</v>
      </c>
      <c r="C199" s="8">
        <v>78</v>
      </c>
    </row>
    <row r="200" spans="1:3" x14ac:dyDescent="0.25">
      <c r="A200" s="10" t="s">
        <v>388</v>
      </c>
      <c r="B200" s="8">
        <v>54190</v>
      </c>
      <c r="C200" s="8">
        <v>41411</v>
      </c>
    </row>
    <row r="201" spans="1:3" x14ac:dyDescent="0.25">
      <c r="A201" s="10" t="s">
        <v>382</v>
      </c>
      <c r="B201" s="8">
        <v>2283</v>
      </c>
      <c r="C201" s="8">
        <v>2281</v>
      </c>
    </row>
    <row r="202" spans="1:3" x14ac:dyDescent="0.25">
      <c r="A202" s="10" t="s">
        <v>370</v>
      </c>
      <c r="B202" s="8">
        <v>3061</v>
      </c>
      <c r="C202" s="8">
        <v>2874</v>
      </c>
    </row>
    <row r="203" spans="1:3" x14ac:dyDescent="0.25">
      <c r="A203" s="10" t="s">
        <v>385</v>
      </c>
      <c r="B203" s="8">
        <v>6080</v>
      </c>
      <c r="C203" s="8">
        <v>5201</v>
      </c>
    </row>
    <row r="204" spans="1:3" x14ac:dyDescent="0.25">
      <c r="A204" s="10" t="s">
        <v>391</v>
      </c>
      <c r="B204" s="8">
        <v>548</v>
      </c>
      <c r="C204" s="8">
        <v>474</v>
      </c>
    </row>
    <row r="205" spans="1:3" x14ac:dyDescent="0.25">
      <c r="A205" s="10" t="s">
        <v>376</v>
      </c>
      <c r="B205" s="8">
        <v>3410</v>
      </c>
      <c r="C205" s="8">
        <v>3341</v>
      </c>
    </row>
    <row r="206" spans="1:3" x14ac:dyDescent="0.25">
      <c r="A206" s="10" t="s">
        <v>373</v>
      </c>
      <c r="B206" s="8">
        <v>676</v>
      </c>
      <c r="C206" s="8">
        <v>246</v>
      </c>
    </row>
    <row r="207" spans="1:3" x14ac:dyDescent="0.25">
      <c r="A207" s="10" t="s">
        <v>397</v>
      </c>
      <c r="B207" s="8">
        <v>13222</v>
      </c>
      <c r="C207" s="8">
        <v>10030</v>
      </c>
    </row>
    <row r="208" spans="1:3" x14ac:dyDescent="0.25">
      <c r="A208" s="6" t="s">
        <v>356</v>
      </c>
      <c r="B208" s="8">
        <v>27081</v>
      </c>
      <c r="C208" s="8">
        <v>21815</v>
      </c>
    </row>
    <row r="209" spans="1:3" x14ac:dyDescent="0.25">
      <c r="A209" s="10" t="s">
        <v>357</v>
      </c>
      <c r="B209" s="8">
        <v>3565</v>
      </c>
      <c r="C209" s="8">
        <v>3356</v>
      </c>
    </row>
    <row r="210" spans="1:3" x14ac:dyDescent="0.25">
      <c r="A210" s="10" t="s">
        <v>363</v>
      </c>
      <c r="B210" s="8">
        <v>15362</v>
      </c>
      <c r="C210" s="8">
        <v>12045</v>
      </c>
    </row>
    <row r="211" spans="1:3" x14ac:dyDescent="0.25">
      <c r="A211" s="10" t="s">
        <v>360</v>
      </c>
      <c r="B211" s="8">
        <v>8154</v>
      </c>
      <c r="C211" s="8">
        <v>6414</v>
      </c>
    </row>
    <row r="212" spans="1:3" x14ac:dyDescent="0.25">
      <c r="A212" s="6" t="s">
        <v>354</v>
      </c>
      <c r="B212" s="8">
        <v>23840</v>
      </c>
      <c r="C212" s="8">
        <v>21276</v>
      </c>
    </row>
    <row r="213" spans="1:3" x14ac:dyDescent="0.25">
      <c r="A213" s="10" t="s">
        <v>88</v>
      </c>
      <c r="B213" s="8">
        <v>23840</v>
      </c>
      <c r="C213" s="8">
        <v>21276</v>
      </c>
    </row>
    <row r="214" spans="1:3" x14ac:dyDescent="0.25">
      <c r="A214" s="6" t="s">
        <v>350</v>
      </c>
      <c r="B214" s="8">
        <v>2295</v>
      </c>
      <c r="C214" s="8">
        <v>2246</v>
      </c>
    </row>
    <row r="215" spans="1:3" x14ac:dyDescent="0.25">
      <c r="A215" s="10" t="s">
        <v>56</v>
      </c>
      <c r="B215" s="8">
        <v>2178</v>
      </c>
      <c r="C215" s="8">
        <v>2129</v>
      </c>
    </row>
    <row r="216" spans="1:3" x14ac:dyDescent="0.25">
      <c r="A216" s="10" t="s">
        <v>351</v>
      </c>
      <c r="B216" s="8">
        <v>117</v>
      </c>
      <c r="C216" s="8">
        <v>117</v>
      </c>
    </row>
    <row r="217" spans="1:3" x14ac:dyDescent="0.25">
      <c r="A217" s="6" t="s">
        <v>342</v>
      </c>
      <c r="B217" s="8">
        <v>17205</v>
      </c>
      <c r="C217" s="8">
        <v>15723</v>
      </c>
    </row>
    <row r="218" spans="1:3" x14ac:dyDescent="0.25">
      <c r="A218" s="10" t="s">
        <v>348</v>
      </c>
      <c r="B218" s="8">
        <v>4629</v>
      </c>
      <c r="C218" s="8">
        <v>4550</v>
      </c>
    </row>
    <row r="219" spans="1:3" x14ac:dyDescent="0.25">
      <c r="A219" s="10" t="s">
        <v>345</v>
      </c>
      <c r="B219" s="8">
        <v>354</v>
      </c>
      <c r="C219" s="8">
        <v>350</v>
      </c>
    </row>
    <row r="220" spans="1:3" x14ac:dyDescent="0.25">
      <c r="A220" s="10" t="s">
        <v>88</v>
      </c>
      <c r="B220" s="8">
        <v>12222</v>
      </c>
      <c r="C220" s="8">
        <v>10823</v>
      </c>
    </row>
    <row r="221" spans="1:3" x14ac:dyDescent="0.25">
      <c r="A221" s="4" t="s">
        <v>298</v>
      </c>
      <c r="B221" s="8">
        <v>248335</v>
      </c>
      <c r="C221" s="8">
        <v>209920</v>
      </c>
    </row>
    <row r="222" spans="1:3" x14ac:dyDescent="0.25">
      <c r="A222" s="6" t="s">
        <v>340</v>
      </c>
      <c r="B222" s="8">
        <v>23558</v>
      </c>
      <c r="C222" s="8">
        <v>19935</v>
      </c>
    </row>
    <row r="223" spans="1:3" x14ac:dyDescent="0.25">
      <c r="A223" s="10" t="s">
        <v>300</v>
      </c>
      <c r="B223" s="8">
        <v>23558</v>
      </c>
      <c r="C223" s="8">
        <v>19935</v>
      </c>
    </row>
    <row r="224" spans="1:3" x14ac:dyDescent="0.25">
      <c r="A224" s="6" t="s">
        <v>333</v>
      </c>
      <c r="B224" s="8">
        <v>48900</v>
      </c>
      <c r="C224" s="8">
        <v>44627</v>
      </c>
    </row>
    <row r="225" spans="1:3" x14ac:dyDescent="0.25">
      <c r="A225" s="10" t="s">
        <v>337</v>
      </c>
      <c r="B225" s="8">
        <v>5367</v>
      </c>
      <c r="C225" s="8">
        <v>4818</v>
      </c>
    </row>
    <row r="226" spans="1:3" x14ac:dyDescent="0.25">
      <c r="A226" s="10" t="s">
        <v>88</v>
      </c>
      <c r="B226" s="8">
        <v>43533</v>
      </c>
      <c r="C226" s="8">
        <v>39809</v>
      </c>
    </row>
    <row r="227" spans="1:3" x14ac:dyDescent="0.25">
      <c r="A227" s="6" t="s">
        <v>331</v>
      </c>
      <c r="B227" s="8">
        <v>11856</v>
      </c>
      <c r="C227" s="8">
        <v>11856</v>
      </c>
    </row>
    <row r="228" spans="1:3" x14ac:dyDescent="0.25">
      <c r="A228" s="10" t="s">
        <v>56</v>
      </c>
      <c r="B228" s="8">
        <v>11856</v>
      </c>
      <c r="C228" s="8">
        <v>11856</v>
      </c>
    </row>
    <row r="229" spans="1:3" x14ac:dyDescent="0.25">
      <c r="A229" s="6" t="s">
        <v>318</v>
      </c>
      <c r="B229" s="8">
        <v>50549</v>
      </c>
      <c r="C229" s="8">
        <v>39819</v>
      </c>
    </row>
    <row r="230" spans="1:3" x14ac:dyDescent="0.25">
      <c r="A230" s="10" t="s">
        <v>325</v>
      </c>
      <c r="B230" s="8">
        <v>3384</v>
      </c>
      <c r="C230" s="8">
        <v>3384</v>
      </c>
    </row>
    <row r="231" spans="1:3" x14ac:dyDescent="0.25">
      <c r="A231" s="10" t="s">
        <v>320</v>
      </c>
      <c r="B231" s="8">
        <v>708</v>
      </c>
      <c r="C231" s="8">
        <v>707</v>
      </c>
    </row>
    <row r="232" spans="1:3" x14ac:dyDescent="0.25">
      <c r="A232" s="10" t="s">
        <v>322</v>
      </c>
      <c r="B232" s="8">
        <v>6433</v>
      </c>
      <c r="C232" s="8">
        <v>5462</v>
      </c>
    </row>
    <row r="233" spans="1:3" x14ac:dyDescent="0.25">
      <c r="A233" s="10" t="s">
        <v>328</v>
      </c>
      <c r="B233" s="8">
        <v>750</v>
      </c>
      <c r="C233" s="8">
        <v>536</v>
      </c>
    </row>
    <row r="234" spans="1:3" x14ac:dyDescent="0.25">
      <c r="A234" s="10" t="s">
        <v>300</v>
      </c>
      <c r="B234" s="8">
        <v>39274</v>
      </c>
      <c r="C234" s="8">
        <v>29730</v>
      </c>
    </row>
    <row r="235" spans="1:3" x14ac:dyDescent="0.25">
      <c r="A235" s="6" t="s">
        <v>314</v>
      </c>
      <c r="B235" s="8">
        <v>31542</v>
      </c>
      <c r="C235" s="8">
        <v>24486</v>
      </c>
    </row>
    <row r="236" spans="1:3" x14ac:dyDescent="0.25">
      <c r="A236" s="10" t="s">
        <v>316</v>
      </c>
      <c r="B236" s="8">
        <v>31542</v>
      </c>
      <c r="C236" s="8">
        <v>24486</v>
      </c>
    </row>
    <row r="237" spans="1:3" x14ac:dyDescent="0.25">
      <c r="A237" s="6" t="s">
        <v>309</v>
      </c>
      <c r="B237" s="8">
        <v>40199</v>
      </c>
      <c r="C237" s="8">
        <v>32555</v>
      </c>
    </row>
    <row r="238" spans="1:3" x14ac:dyDescent="0.25">
      <c r="A238" s="10" t="s">
        <v>312</v>
      </c>
      <c r="B238" s="8">
        <v>1010</v>
      </c>
      <c r="C238" s="8">
        <v>1010</v>
      </c>
    </row>
    <row r="239" spans="1:3" x14ac:dyDescent="0.25">
      <c r="A239" s="10" t="s">
        <v>88</v>
      </c>
      <c r="B239" s="8">
        <v>39189</v>
      </c>
      <c r="C239" s="8">
        <v>31545</v>
      </c>
    </row>
    <row r="240" spans="1:3" x14ac:dyDescent="0.25">
      <c r="A240" s="6" t="s">
        <v>303</v>
      </c>
      <c r="B240" s="8">
        <v>23984</v>
      </c>
      <c r="C240" s="8">
        <v>20838</v>
      </c>
    </row>
    <row r="241" spans="1:3" x14ac:dyDescent="0.25">
      <c r="A241" s="10" t="s">
        <v>306</v>
      </c>
      <c r="B241" s="8">
        <v>143</v>
      </c>
      <c r="C241" s="8">
        <v>0</v>
      </c>
    </row>
    <row r="242" spans="1:3" x14ac:dyDescent="0.25">
      <c r="A242" s="10" t="s">
        <v>304</v>
      </c>
      <c r="B242" s="8">
        <v>23841</v>
      </c>
      <c r="C242" s="8">
        <v>20838</v>
      </c>
    </row>
    <row r="243" spans="1:3" x14ac:dyDescent="0.25">
      <c r="A243" s="6" t="s">
        <v>297</v>
      </c>
      <c r="B243" s="8">
        <v>17747</v>
      </c>
      <c r="C243" s="8">
        <v>15804</v>
      </c>
    </row>
    <row r="244" spans="1:3" x14ac:dyDescent="0.25">
      <c r="A244" s="10" t="s">
        <v>300</v>
      </c>
      <c r="B244" s="8">
        <v>17747</v>
      </c>
      <c r="C244" s="8">
        <v>15804</v>
      </c>
    </row>
    <row r="245" spans="1:3" x14ac:dyDescent="0.25">
      <c r="A245" s="4" t="s">
        <v>273</v>
      </c>
      <c r="B245" s="8">
        <v>57994</v>
      </c>
      <c r="C245" s="8">
        <v>53163</v>
      </c>
    </row>
    <row r="246" spans="1:3" x14ac:dyDescent="0.25">
      <c r="A246" s="6" t="s">
        <v>296</v>
      </c>
      <c r="B246" s="8">
        <v>17069</v>
      </c>
      <c r="C246" s="8">
        <v>14537</v>
      </c>
    </row>
    <row r="247" spans="1:3" x14ac:dyDescent="0.25">
      <c r="A247" s="10" t="s">
        <v>88</v>
      </c>
      <c r="B247" s="8">
        <v>17069</v>
      </c>
      <c r="C247" s="8">
        <v>14537</v>
      </c>
    </row>
    <row r="248" spans="1:3" x14ac:dyDescent="0.25">
      <c r="A248" s="6" t="s">
        <v>294</v>
      </c>
      <c r="B248" s="8">
        <v>5012</v>
      </c>
      <c r="C248" s="8">
        <v>5012</v>
      </c>
    </row>
    <row r="249" spans="1:3" x14ac:dyDescent="0.25">
      <c r="A249" s="10" t="s">
        <v>56</v>
      </c>
      <c r="B249" s="8">
        <v>5012</v>
      </c>
      <c r="C249" s="8">
        <v>5012</v>
      </c>
    </row>
    <row r="250" spans="1:3" x14ac:dyDescent="0.25">
      <c r="A250" s="6" t="s">
        <v>275</v>
      </c>
      <c r="B250" s="8">
        <v>34726</v>
      </c>
      <c r="C250" s="8">
        <v>32670</v>
      </c>
    </row>
    <row r="251" spans="1:3" x14ac:dyDescent="0.25">
      <c r="A251" s="10" t="s">
        <v>288</v>
      </c>
      <c r="B251" s="8">
        <v>1172</v>
      </c>
      <c r="C251" s="8">
        <v>1172</v>
      </c>
    </row>
    <row r="252" spans="1:3" x14ac:dyDescent="0.25">
      <c r="A252" s="10" t="s">
        <v>282</v>
      </c>
      <c r="B252" s="8">
        <v>970</v>
      </c>
      <c r="C252" s="8">
        <v>577</v>
      </c>
    </row>
    <row r="253" spans="1:3" x14ac:dyDescent="0.25">
      <c r="A253" s="10" t="s">
        <v>291</v>
      </c>
      <c r="B253" s="8">
        <v>29592</v>
      </c>
      <c r="C253" s="8">
        <v>27933</v>
      </c>
    </row>
    <row r="254" spans="1:3" x14ac:dyDescent="0.25">
      <c r="A254" s="10" t="s">
        <v>285</v>
      </c>
      <c r="B254" s="8">
        <v>817</v>
      </c>
      <c r="C254" s="8">
        <v>813</v>
      </c>
    </row>
    <row r="255" spans="1:3" x14ac:dyDescent="0.25">
      <c r="A255" s="10" t="s">
        <v>279</v>
      </c>
      <c r="B255" s="8">
        <v>1887</v>
      </c>
      <c r="C255" s="8">
        <v>1887</v>
      </c>
    </row>
    <row r="256" spans="1:3" x14ac:dyDescent="0.25">
      <c r="A256" s="10" t="s">
        <v>276</v>
      </c>
      <c r="B256" s="8">
        <v>288</v>
      </c>
      <c r="C256" s="8">
        <v>288</v>
      </c>
    </row>
    <row r="257" spans="1:3" x14ac:dyDescent="0.25">
      <c r="A257" s="6" t="s">
        <v>272</v>
      </c>
      <c r="B257" s="8">
        <v>1187</v>
      </c>
      <c r="C257" s="8">
        <v>944</v>
      </c>
    </row>
    <row r="258" spans="1:3" x14ac:dyDescent="0.25">
      <c r="A258" s="10" t="s">
        <v>56</v>
      </c>
      <c r="B258" s="8">
        <v>1187</v>
      </c>
      <c r="C258" s="8">
        <v>944</v>
      </c>
    </row>
    <row r="259" spans="1:3" x14ac:dyDescent="0.25">
      <c r="A259" s="4" t="s">
        <v>263</v>
      </c>
      <c r="B259" s="8">
        <v>15398</v>
      </c>
      <c r="C259" s="8">
        <v>13168</v>
      </c>
    </row>
    <row r="260" spans="1:3" x14ac:dyDescent="0.25">
      <c r="A260" s="6" t="s">
        <v>269</v>
      </c>
      <c r="B260" s="8">
        <v>5669</v>
      </c>
      <c r="C260" s="8">
        <v>5062</v>
      </c>
    </row>
    <row r="261" spans="1:3" x14ac:dyDescent="0.25">
      <c r="A261" s="10" t="s">
        <v>270</v>
      </c>
      <c r="B261" s="8">
        <v>5669</v>
      </c>
      <c r="C261" s="8">
        <v>5062</v>
      </c>
    </row>
    <row r="262" spans="1:3" x14ac:dyDescent="0.25">
      <c r="A262" s="6" t="s">
        <v>267</v>
      </c>
      <c r="B262" s="8">
        <v>1650</v>
      </c>
      <c r="C262" s="8">
        <v>1603</v>
      </c>
    </row>
    <row r="263" spans="1:3" x14ac:dyDescent="0.25">
      <c r="A263" s="10" t="s">
        <v>56</v>
      </c>
      <c r="B263" s="8">
        <v>1650</v>
      </c>
      <c r="C263" s="8">
        <v>1603</v>
      </c>
    </row>
    <row r="264" spans="1:3" x14ac:dyDescent="0.25">
      <c r="A264" s="6" t="s">
        <v>265</v>
      </c>
      <c r="B264" s="8">
        <v>3436</v>
      </c>
      <c r="C264" s="8">
        <v>2928</v>
      </c>
    </row>
    <row r="265" spans="1:3" x14ac:dyDescent="0.25">
      <c r="A265" s="10" t="s">
        <v>56</v>
      </c>
      <c r="B265" s="8">
        <v>3436</v>
      </c>
      <c r="C265" s="8">
        <v>2928</v>
      </c>
    </row>
    <row r="266" spans="1:3" x14ac:dyDescent="0.25">
      <c r="A266" s="6" t="s">
        <v>262</v>
      </c>
      <c r="B266" s="8">
        <v>4643</v>
      </c>
      <c r="C266" s="8">
        <v>3575</v>
      </c>
    </row>
    <row r="267" spans="1:3" x14ac:dyDescent="0.25">
      <c r="A267" s="10" t="s">
        <v>56</v>
      </c>
      <c r="B267" s="8">
        <v>4643</v>
      </c>
      <c r="C267" s="8">
        <v>3575</v>
      </c>
    </row>
    <row r="268" spans="1:3" x14ac:dyDescent="0.25">
      <c r="A268" s="4" t="s">
        <v>163</v>
      </c>
      <c r="B268" s="8">
        <v>252659</v>
      </c>
      <c r="C268" s="8">
        <v>189562</v>
      </c>
    </row>
    <row r="269" spans="1:3" x14ac:dyDescent="0.25">
      <c r="A269" s="6" t="s">
        <v>256</v>
      </c>
      <c r="B269" s="8">
        <v>18204</v>
      </c>
      <c r="C269" s="8">
        <v>10970</v>
      </c>
    </row>
    <row r="270" spans="1:3" x14ac:dyDescent="0.25">
      <c r="A270" s="10" t="s">
        <v>257</v>
      </c>
      <c r="B270" s="8">
        <v>10299</v>
      </c>
      <c r="C270" s="8">
        <v>6062</v>
      </c>
    </row>
    <row r="271" spans="1:3" x14ac:dyDescent="0.25">
      <c r="A271" s="10" t="s">
        <v>259</v>
      </c>
      <c r="B271" s="8">
        <v>7905</v>
      </c>
      <c r="C271" s="8">
        <v>4908</v>
      </c>
    </row>
    <row r="272" spans="1:3" x14ac:dyDescent="0.25">
      <c r="A272" s="6" t="s">
        <v>232</v>
      </c>
      <c r="B272" s="8">
        <v>74360</v>
      </c>
      <c r="C272" s="8">
        <v>55317</v>
      </c>
    </row>
    <row r="273" spans="1:3" x14ac:dyDescent="0.25">
      <c r="A273" s="10" t="s">
        <v>241</v>
      </c>
      <c r="B273" s="8">
        <v>2050</v>
      </c>
      <c r="C273" s="8">
        <v>1530</v>
      </c>
    </row>
    <row r="274" spans="1:3" x14ac:dyDescent="0.25">
      <c r="A274" s="10" t="s">
        <v>236</v>
      </c>
      <c r="B274" s="8">
        <v>43633</v>
      </c>
      <c r="C274" s="8">
        <v>28691</v>
      </c>
    </row>
    <row r="275" spans="1:3" x14ac:dyDescent="0.25">
      <c r="A275" s="10" t="s">
        <v>250</v>
      </c>
      <c r="B275" s="8">
        <v>1367</v>
      </c>
      <c r="C275" s="8">
        <v>929</v>
      </c>
    </row>
    <row r="276" spans="1:3" x14ac:dyDescent="0.25">
      <c r="A276" s="10" t="s">
        <v>234</v>
      </c>
      <c r="B276" s="8">
        <v>3128</v>
      </c>
      <c r="C276" s="8">
        <v>3128</v>
      </c>
    </row>
    <row r="277" spans="1:3" x14ac:dyDescent="0.25">
      <c r="A277" s="10" t="s">
        <v>244</v>
      </c>
      <c r="B277" s="8">
        <v>5520</v>
      </c>
      <c r="C277" s="8">
        <v>5368</v>
      </c>
    </row>
    <row r="278" spans="1:3" x14ac:dyDescent="0.25">
      <c r="A278" s="10" t="s">
        <v>238</v>
      </c>
      <c r="B278" s="8">
        <v>10595</v>
      </c>
      <c r="C278" s="8">
        <v>10595</v>
      </c>
    </row>
    <row r="279" spans="1:3" x14ac:dyDescent="0.25">
      <c r="A279" s="10" t="s">
        <v>247</v>
      </c>
      <c r="B279" s="8">
        <v>2999</v>
      </c>
      <c r="C279" s="8">
        <v>1353</v>
      </c>
    </row>
    <row r="280" spans="1:3" x14ac:dyDescent="0.25">
      <c r="A280" s="10" t="s">
        <v>253</v>
      </c>
      <c r="B280" s="8">
        <v>5068</v>
      </c>
      <c r="C280" s="8">
        <v>3723</v>
      </c>
    </row>
    <row r="281" spans="1:3" x14ac:dyDescent="0.25">
      <c r="A281" s="6" t="s">
        <v>227</v>
      </c>
      <c r="B281" s="8">
        <v>31893</v>
      </c>
      <c r="C281" s="8">
        <v>24432</v>
      </c>
    </row>
    <row r="282" spans="1:3" x14ac:dyDescent="0.25">
      <c r="A282" s="10" t="s">
        <v>231</v>
      </c>
      <c r="B282" s="8">
        <v>23350</v>
      </c>
      <c r="C282" s="8">
        <v>18297</v>
      </c>
    </row>
    <row r="283" spans="1:3" x14ac:dyDescent="0.25">
      <c r="A283" s="10" t="s">
        <v>228</v>
      </c>
      <c r="B283" s="8">
        <v>8543</v>
      </c>
      <c r="C283" s="8">
        <v>6135</v>
      </c>
    </row>
    <row r="284" spans="1:3" x14ac:dyDescent="0.25">
      <c r="A284" s="6" t="s">
        <v>223</v>
      </c>
      <c r="B284" s="8">
        <v>3798</v>
      </c>
      <c r="C284" s="8">
        <v>2840</v>
      </c>
    </row>
    <row r="285" spans="1:3" x14ac:dyDescent="0.25">
      <c r="A285" s="10" t="s">
        <v>224</v>
      </c>
      <c r="B285" s="8">
        <v>3798</v>
      </c>
      <c r="C285" s="8">
        <v>2840</v>
      </c>
    </row>
    <row r="286" spans="1:3" x14ac:dyDescent="0.25">
      <c r="A286" s="6" t="s">
        <v>204</v>
      </c>
      <c r="B286" s="8">
        <v>34267</v>
      </c>
      <c r="C286" s="8">
        <v>24107</v>
      </c>
    </row>
    <row r="287" spans="1:3" x14ac:dyDescent="0.25">
      <c r="A287" s="10" t="s">
        <v>217</v>
      </c>
      <c r="B287" s="8">
        <v>12197</v>
      </c>
      <c r="C287" s="8">
        <v>7114</v>
      </c>
    </row>
    <row r="288" spans="1:3" x14ac:dyDescent="0.25">
      <c r="A288" s="10" t="s">
        <v>211</v>
      </c>
      <c r="B288" s="8">
        <v>13186</v>
      </c>
      <c r="C288" s="8">
        <v>9693</v>
      </c>
    </row>
    <row r="289" spans="1:3" x14ac:dyDescent="0.25">
      <c r="A289" s="10" t="s">
        <v>208</v>
      </c>
      <c r="B289" s="8">
        <v>1863</v>
      </c>
      <c r="C289" s="8">
        <v>1863</v>
      </c>
    </row>
    <row r="290" spans="1:3" x14ac:dyDescent="0.25">
      <c r="A290" s="10" t="s">
        <v>214</v>
      </c>
      <c r="B290" s="8">
        <v>3486</v>
      </c>
      <c r="C290" s="8">
        <v>2652</v>
      </c>
    </row>
    <row r="291" spans="1:3" x14ac:dyDescent="0.25">
      <c r="A291" s="10" t="s">
        <v>220</v>
      </c>
      <c r="B291" s="8">
        <v>2991</v>
      </c>
      <c r="C291" s="8">
        <v>2241</v>
      </c>
    </row>
    <row r="292" spans="1:3" x14ac:dyDescent="0.25">
      <c r="A292" s="10" t="s">
        <v>205</v>
      </c>
      <c r="B292" s="8">
        <v>544</v>
      </c>
      <c r="C292" s="8">
        <v>544</v>
      </c>
    </row>
    <row r="293" spans="1:3" x14ac:dyDescent="0.25">
      <c r="A293" s="6" t="s">
        <v>183</v>
      </c>
      <c r="B293" s="8">
        <v>34304</v>
      </c>
      <c r="C293" s="8">
        <v>28633</v>
      </c>
    </row>
    <row r="294" spans="1:3" x14ac:dyDescent="0.25">
      <c r="A294" s="10" t="s">
        <v>190</v>
      </c>
      <c r="B294" s="8">
        <v>10442</v>
      </c>
      <c r="C294" s="8">
        <v>7597</v>
      </c>
    </row>
    <row r="295" spans="1:3" x14ac:dyDescent="0.25">
      <c r="A295" s="10" t="s">
        <v>192</v>
      </c>
      <c r="B295" s="8">
        <v>3124</v>
      </c>
      <c r="C295" s="8">
        <v>3124</v>
      </c>
    </row>
    <row r="296" spans="1:3" x14ac:dyDescent="0.25">
      <c r="A296" s="10" t="s">
        <v>201</v>
      </c>
      <c r="B296" s="8">
        <v>1466</v>
      </c>
      <c r="C296" s="8">
        <v>1341</v>
      </c>
    </row>
    <row r="297" spans="1:3" x14ac:dyDescent="0.25">
      <c r="A297" s="10" t="s">
        <v>184</v>
      </c>
      <c r="B297" s="8">
        <v>3401</v>
      </c>
      <c r="C297" s="8">
        <v>3401</v>
      </c>
    </row>
    <row r="298" spans="1:3" x14ac:dyDescent="0.25">
      <c r="A298" s="10" t="s">
        <v>195</v>
      </c>
      <c r="B298" s="8">
        <v>4873</v>
      </c>
      <c r="C298" s="8">
        <v>3323</v>
      </c>
    </row>
    <row r="299" spans="1:3" x14ac:dyDescent="0.25">
      <c r="A299" s="10" t="s">
        <v>198</v>
      </c>
      <c r="B299" s="8">
        <v>9234</v>
      </c>
      <c r="C299" s="8">
        <v>8117</v>
      </c>
    </row>
    <row r="300" spans="1:3" x14ac:dyDescent="0.25">
      <c r="A300" s="10" t="s">
        <v>187</v>
      </c>
      <c r="B300" s="8">
        <v>1764</v>
      </c>
      <c r="C300" s="8">
        <v>1730</v>
      </c>
    </row>
    <row r="301" spans="1:3" x14ac:dyDescent="0.25">
      <c r="A301" s="6" t="s">
        <v>180</v>
      </c>
      <c r="B301" s="8">
        <v>15526</v>
      </c>
      <c r="C301" s="8">
        <v>11409</v>
      </c>
    </row>
    <row r="302" spans="1:3" x14ac:dyDescent="0.25">
      <c r="A302" s="10" t="s">
        <v>181</v>
      </c>
      <c r="B302" s="8">
        <v>15526</v>
      </c>
      <c r="C302" s="8">
        <v>11409</v>
      </c>
    </row>
    <row r="303" spans="1:3" x14ac:dyDescent="0.25">
      <c r="A303" s="6" t="s">
        <v>171</v>
      </c>
      <c r="B303" s="8">
        <v>21764</v>
      </c>
      <c r="C303" s="8">
        <v>18213</v>
      </c>
    </row>
    <row r="304" spans="1:3" x14ac:dyDescent="0.25">
      <c r="A304" s="10" t="s">
        <v>175</v>
      </c>
      <c r="B304" s="8">
        <v>17591</v>
      </c>
      <c r="C304" s="8">
        <v>14650</v>
      </c>
    </row>
    <row r="305" spans="1:3" x14ac:dyDescent="0.25">
      <c r="A305" s="10" t="s">
        <v>177</v>
      </c>
      <c r="B305" s="8">
        <v>1599</v>
      </c>
      <c r="C305" s="8">
        <v>1599</v>
      </c>
    </row>
    <row r="306" spans="1:3" x14ac:dyDescent="0.25">
      <c r="A306" s="10" t="s">
        <v>172</v>
      </c>
      <c r="B306" s="8">
        <v>2574</v>
      </c>
      <c r="C306" s="8">
        <v>1964</v>
      </c>
    </row>
    <row r="307" spans="1:3" x14ac:dyDescent="0.25">
      <c r="A307" s="6" t="s">
        <v>162</v>
      </c>
      <c r="B307" s="8">
        <v>18543</v>
      </c>
      <c r="C307" s="8">
        <v>13641</v>
      </c>
    </row>
    <row r="308" spans="1:3" x14ac:dyDescent="0.25">
      <c r="A308" s="10" t="s">
        <v>166</v>
      </c>
      <c r="B308" s="8">
        <v>17334</v>
      </c>
      <c r="C308" s="8">
        <v>12493</v>
      </c>
    </row>
    <row r="309" spans="1:3" x14ac:dyDescent="0.25">
      <c r="A309" s="10" t="s">
        <v>168</v>
      </c>
      <c r="B309" s="8">
        <v>817</v>
      </c>
      <c r="C309" s="8">
        <v>756</v>
      </c>
    </row>
    <row r="310" spans="1:3" x14ac:dyDescent="0.25">
      <c r="A310" s="10" t="s">
        <v>22</v>
      </c>
      <c r="B310" s="8">
        <v>392</v>
      </c>
      <c r="C310" s="8">
        <v>392</v>
      </c>
    </row>
    <row r="311" spans="1:3" x14ac:dyDescent="0.25">
      <c r="A311" s="4" t="s">
        <v>140</v>
      </c>
      <c r="B311" s="8">
        <v>112790</v>
      </c>
      <c r="C311" s="8">
        <v>95366</v>
      </c>
    </row>
    <row r="312" spans="1:3" x14ac:dyDescent="0.25">
      <c r="A312" s="6" t="s">
        <v>160</v>
      </c>
      <c r="B312" s="8">
        <v>10599</v>
      </c>
      <c r="C312" s="8">
        <v>7839</v>
      </c>
    </row>
    <row r="313" spans="1:3" x14ac:dyDescent="0.25">
      <c r="A313" s="10" t="s">
        <v>141</v>
      </c>
      <c r="B313" s="8">
        <v>10599</v>
      </c>
      <c r="C313" s="8">
        <v>7839</v>
      </c>
    </row>
    <row r="314" spans="1:3" x14ac:dyDescent="0.25">
      <c r="A314" s="6" t="s">
        <v>156</v>
      </c>
      <c r="B314" s="8">
        <v>6917</v>
      </c>
      <c r="C314" s="8">
        <v>6118</v>
      </c>
    </row>
    <row r="315" spans="1:3" x14ac:dyDescent="0.25">
      <c r="A315" s="10" t="s">
        <v>157</v>
      </c>
      <c r="B315" s="8">
        <v>5816</v>
      </c>
      <c r="C315" s="8">
        <v>5816</v>
      </c>
    </row>
    <row r="316" spans="1:3" x14ac:dyDescent="0.25">
      <c r="A316" s="10" t="s">
        <v>56</v>
      </c>
      <c r="B316" s="8">
        <v>1101</v>
      </c>
      <c r="C316" s="8">
        <v>302</v>
      </c>
    </row>
    <row r="317" spans="1:3" x14ac:dyDescent="0.25">
      <c r="A317" s="6" t="s">
        <v>154</v>
      </c>
      <c r="B317" s="8">
        <v>24481</v>
      </c>
      <c r="C317" s="8">
        <v>22197</v>
      </c>
    </row>
    <row r="318" spans="1:3" x14ac:dyDescent="0.25">
      <c r="A318" s="10" t="s">
        <v>141</v>
      </c>
      <c r="B318" s="8">
        <v>24481</v>
      </c>
      <c r="C318" s="8">
        <v>22197</v>
      </c>
    </row>
    <row r="319" spans="1:3" x14ac:dyDescent="0.25">
      <c r="A319" s="6" t="s">
        <v>146</v>
      </c>
      <c r="B319" s="8">
        <v>30104</v>
      </c>
      <c r="C319" s="8">
        <v>25063</v>
      </c>
    </row>
    <row r="320" spans="1:3" x14ac:dyDescent="0.25">
      <c r="A320" s="10" t="s">
        <v>151</v>
      </c>
      <c r="B320" s="8">
        <v>157</v>
      </c>
      <c r="C320" s="8">
        <v>52</v>
      </c>
    </row>
    <row r="321" spans="1:3" x14ac:dyDescent="0.25">
      <c r="A321" s="10" t="s">
        <v>147</v>
      </c>
      <c r="B321" s="8">
        <v>7265</v>
      </c>
      <c r="C321" s="8">
        <v>7072</v>
      </c>
    </row>
    <row r="322" spans="1:3" x14ac:dyDescent="0.25">
      <c r="A322" s="10" t="s">
        <v>141</v>
      </c>
      <c r="B322" s="8">
        <v>22682</v>
      </c>
      <c r="C322" s="8">
        <v>17939</v>
      </c>
    </row>
    <row r="323" spans="1:3" x14ac:dyDescent="0.25">
      <c r="A323" s="6" t="s">
        <v>144</v>
      </c>
      <c r="B323" s="8">
        <v>21848</v>
      </c>
      <c r="C323" s="8">
        <v>19522</v>
      </c>
    </row>
    <row r="324" spans="1:3" x14ac:dyDescent="0.25">
      <c r="A324" s="10" t="s">
        <v>88</v>
      </c>
      <c r="B324" s="8">
        <v>21848</v>
      </c>
      <c r="C324" s="8">
        <v>19522</v>
      </c>
    </row>
    <row r="325" spans="1:3" x14ac:dyDescent="0.25">
      <c r="A325" s="6" t="s">
        <v>139</v>
      </c>
      <c r="B325" s="8">
        <v>18841</v>
      </c>
      <c r="C325" s="8">
        <v>14627</v>
      </c>
    </row>
    <row r="326" spans="1:3" x14ac:dyDescent="0.25">
      <c r="A326" s="10" t="s">
        <v>141</v>
      </c>
      <c r="B326" s="8">
        <v>18841</v>
      </c>
      <c r="C326" s="8">
        <v>14627</v>
      </c>
    </row>
    <row r="327" spans="1:3" x14ac:dyDescent="0.25">
      <c r="A327" s="4" t="s">
        <v>55</v>
      </c>
      <c r="B327" s="8">
        <v>344691</v>
      </c>
      <c r="C327" s="8">
        <v>272584</v>
      </c>
    </row>
    <row r="328" spans="1:3" x14ac:dyDescent="0.25">
      <c r="A328" s="6" t="s">
        <v>120</v>
      </c>
      <c r="B328" s="8">
        <v>50258</v>
      </c>
      <c r="C328" s="8">
        <v>35879</v>
      </c>
    </row>
    <row r="329" spans="1:3" x14ac:dyDescent="0.25">
      <c r="A329" s="10" t="s">
        <v>136</v>
      </c>
      <c r="B329" s="8">
        <v>1402</v>
      </c>
      <c r="C329" s="8">
        <v>1402</v>
      </c>
    </row>
    <row r="330" spans="1:3" x14ac:dyDescent="0.25">
      <c r="A330" s="10" t="s">
        <v>121</v>
      </c>
      <c r="B330" s="8">
        <v>6286</v>
      </c>
      <c r="C330" s="8">
        <v>6286</v>
      </c>
    </row>
    <row r="331" spans="1:3" x14ac:dyDescent="0.25">
      <c r="A331" s="10" t="s">
        <v>124</v>
      </c>
      <c r="B331" s="8">
        <v>5808</v>
      </c>
      <c r="C331" s="8">
        <v>1911</v>
      </c>
    </row>
    <row r="332" spans="1:3" x14ac:dyDescent="0.25">
      <c r="A332" s="10" t="s">
        <v>130</v>
      </c>
      <c r="B332" s="8">
        <v>13278</v>
      </c>
      <c r="C332" s="8">
        <v>13278</v>
      </c>
    </row>
    <row r="333" spans="1:3" x14ac:dyDescent="0.25">
      <c r="A333" s="10" t="s">
        <v>133</v>
      </c>
      <c r="B333" s="8">
        <v>4031</v>
      </c>
      <c r="C333" s="8">
        <v>4007</v>
      </c>
    </row>
    <row r="334" spans="1:3" x14ac:dyDescent="0.25">
      <c r="A334" s="10" t="s">
        <v>127</v>
      </c>
      <c r="B334" s="8">
        <v>6665</v>
      </c>
      <c r="C334" s="8">
        <v>6665</v>
      </c>
    </row>
    <row r="335" spans="1:3" x14ac:dyDescent="0.25">
      <c r="A335" s="10" t="s">
        <v>12</v>
      </c>
      <c r="B335" s="8">
        <v>12788</v>
      </c>
      <c r="C335" s="8">
        <v>2330</v>
      </c>
    </row>
    <row r="336" spans="1:3" x14ac:dyDescent="0.25">
      <c r="A336" s="6" t="s">
        <v>110</v>
      </c>
      <c r="B336" s="8">
        <v>50663</v>
      </c>
      <c r="C336" s="8">
        <v>35898</v>
      </c>
    </row>
    <row r="337" spans="1:3" x14ac:dyDescent="0.25">
      <c r="A337" s="10" t="s">
        <v>111</v>
      </c>
      <c r="B337" s="8">
        <v>5983</v>
      </c>
      <c r="C337" s="8">
        <v>5983</v>
      </c>
    </row>
    <row r="338" spans="1:3" x14ac:dyDescent="0.25">
      <c r="A338" s="10" t="s">
        <v>117</v>
      </c>
      <c r="B338" s="8">
        <v>1314</v>
      </c>
      <c r="C338" s="8">
        <v>652</v>
      </c>
    </row>
    <row r="339" spans="1:3" x14ac:dyDescent="0.25">
      <c r="A339" s="10" t="s">
        <v>88</v>
      </c>
      <c r="B339" s="8">
        <v>43366</v>
      </c>
      <c r="C339" s="8">
        <v>29263</v>
      </c>
    </row>
    <row r="340" spans="1:3" x14ac:dyDescent="0.25">
      <c r="A340" s="6" t="s">
        <v>105</v>
      </c>
      <c r="B340" s="8">
        <v>12391</v>
      </c>
      <c r="C340" s="8">
        <v>10136</v>
      </c>
    </row>
    <row r="341" spans="1:3" x14ac:dyDescent="0.25">
      <c r="A341" s="10" t="s">
        <v>106</v>
      </c>
      <c r="B341" s="8">
        <v>9270</v>
      </c>
      <c r="C341" s="8">
        <v>9270</v>
      </c>
    </row>
    <row r="342" spans="1:3" x14ac:dyDescent="0.25">
      <c r="A342" s="10" t="s">
        <v>12</v>
      </c>
      <c r="B342" s="8">
        <v>3121</v>
      </c>
      <c r="C342" s="8">
        <v>866</v>
      </c>
    </row>
    <row r="343" spans="1:3" x14ac:dyDescent="0.25">
      <c r="A343" s="6" t="s">
        <v>99</v>
      </c>
      <c r="B343" s="8">
        <v>8922</v>
      </c>
      <c r="C343" s="8">
        <v>4976</v>
      </c>
    </row>
    <row r="344" spans="1:3" x14ac:dyDescent="0.25">
      <c r="A344" s="10" t="s">
        <v>102</v>
      </c>
      <c r="B344" s="8">
        <v>1099</v>
      </c>
      <c r="C344" s="8">
        <v>771</v>
      </c>
    </row>
    <row r="345" spans="1:3" x14ac:dyDescent="0.25">
      <c r="A345" s="10" t="s">
        <v>100</v>
      </c>
      <c r="B345" s="8">
        <v>7823</v>
      </c>
      <c r="C345" s="8">
        <v>4205</v>
      </c>
    </row>
    <row r="346" spans="1:3" x14ac:dyDescent="0.25">
      <c r="A346" s="6" t="s">
        <v>84</v>
      </c>
      <c r="B346" s="8">
        <v>111337</v>
      </c>
      <c r="C346" s="8">
        <v>90463</v>
      </c>
    </row>
    <row r="347" spans="1:3" x14ac:dyDescent="0.25">
      <c r="A347" s="10" t="s">
        <v>92</v>
      </c>
      <c r="B347" s="8">
        <v>227</v>
      </c>
      <c r="C347" s="8">
        <v>227</v>
      </c>
    </row>
    <row r="348" spans="1:3" x14ac:dyDescent="0.25">
      <c r="A348" s="10" t="s">
        <v>95</v>
      </c>
      <c r="B348" s="8">
        <v>3236</v>
      </c>
      <c r="C348" s="8">
        <v>3163</v>
      </c>
    </row>
    <row r="349" spans="1:3" x14ac:dyDescent="0.25">
      <c r="A349" s="10" t="s">
        <v>85</v>
      </c>
      <c r="B349" s="8">
        <v>25202</v>
      </c>
      <c r="C349" s="8">
        <v>16123</v>
      </c>
    </row>
    <row r="350" spans="1:3" x14ac:dyDescent="0.25">
      <c r="A350" s="10" t="s">
        <v>51</v>
      </c>
      <c r="B350" s="8">
        <v>1765</v>
      </c>
      <c r="C350" s="8">
        <v>1375</v>
      </c>
    </row>
    <row r="351" spans="1:3" x14ac:dyDescent="0.25">
      <c r="A351" s="10" t="s">
        <v>88</v>
      </c>
      <c r="B351" s="8">
        <v>80907</v>
      </c>
      <c r="C351" s="8">
        <v>69575</v>
      </c>
    </row>
    <row r="352" spans="1:3" x14ac:dyDescent="0.25">
      <c r="A352" s="6" t="s">
        <v>59</v>
      </c>
      <c r="B352" s="8">
        <v>103496</v>
      </c>
      <c r="C352" s="8">
        <v>88305</v>
      </c>
    </row>
    <row r="353" spans="1:3" x14ac:dyDescent="0.25">
      <c r="A353" s="10" t="s">
        <v>77</v>
      </c>
      <c r="B353" s="8">
        <v>65332</v>
      </c>
      <c r="C353" s="8">
        <v>57764</v>
      </c>
    </row>
    <row r="354" spans="1:3" x14ac:dyDescent="0.25">
      <c r="A354" s="10" t="s">
        <v>80</v>
      </c>
      <c r="B354" s="8">
        <v>80</v>
      </c>
      <c r="C354" s="8">
        <v>39</v>
      </c>
    </row>
    <row r="355" spans="1:3" x14ac:dyDescent="0.25">
      <c r="A355" s="10" t="s">
        <v>60</v>
      </c>
      <c r="B355" s="8">
        <v>207</v>
      </c>
      <c r="C355" s="8">
        <v>207</v>
      </c>
    </row>
    <row r="356" spans="1:3" x14ac:dyDescent="0.25">
      <c r="A356" s="10" t="s">
        <v>68</v>
      </c>
      <c r="B356" s="8">
        <v>9137</v>
      </c>
      <c r="C356" s="8">
        <v>6486</v>
      </c>
    </row>
    <row r="357" spans="1:3" x14ac:dyDescent="0.25">
      <c r="A357" s="10" t="s">
        <v>74</v>
      </c>
      <c r="B357" s="8">
        <v>3533</v>
      </c>
      <c r="C357" s="8">
        <v>3186</v>
      </c>
    </row>
    <row r="358" spans="1:3" x14ac:dyDescent="0.25">
      <c r="A358" s="10" t="s">
        <v>66</v>
      </c>
      <c r="B358" s="8">
        <v>16544</v>
      </c>
      <c r="C358" s="8">
        <v>15120</v>
      </c>
    </row>
    <row r="359" spans="1:3" x14ac:dyDescent="0.25">
      <c r="A359" s="10" t="s">
        <v>63</v>
      </c>
      <c r="B359" s="8">
        <v>329</v>
      </c>
      <c r="C359" s="8">
        <v>329</v>
      </c>
    </row>
    <row r="360" spans="1:3" x14ac:dyDescent="0.25">
      <c r="A360" s="10" t="s">
        <v>51</v>
      </c>
      <c r="B360" s="8">
        <v>4151</v>
      </c>
      <c r="C360" s="8">
        <v>2370</v>
      </c>
    </row>
    <row r="361" spans="1:3" x14ac:dyDescent="0.25">
      <c r="A361" s="10" t="s">
        <v>71</v>
      </c>
      <c r="B361" s="8">
        <v>4183</v>
      </c>
      <c r="C361" s="8">
        <v>2804</v>
      </c>
    </row>
    <row r="362" spans="1:3" x14ac:dyDescent="0.25">
      <c r="A362" s="6" t="s">
        <v>54</v>
      </c>
      <c r="B362" s="8">
        <v>7624</v>
      </c>
      <c r="C362" s="8">
        <v>6927</v>
      </c>
    </row>
    <row r="363" spans="1:3" x14ac:dyDescent="0.25">
      <c r="A363" s="10" t="s">
        <v>56</v>
      </c>
      <c r="B363" s="8">
        <v>7624</v>
      </c>
      <c r="C363" s="8">
        <v>6927</v>
      </c>
    </row>
    <row r="364" spans="1:3" x14ac:dyDescent="0.25">
      <c r="A364" s="4" t="s">
        <v>2</v>
      </c>
      <c r="B364" s="8">
        <v>169227</v>
      </c>
      <c r="C364" s="8">
        <v>133349</v>
      </c>
    </row>
    <row r="365" spans="1:3" x14ac:dyDescent="0.25">
      <c r="A365" s="6" t="s">
        <v>32</v>
      </c>
      <c r="B365" s="8">
        <v>76143</v>
      </c>
      <c r="C365" s="8">
        <v>54947</v>
      </c>
    </row>
    <row r="366" spans="1:3" x14ac:dyDescent="0.25">
      <c r="A366" s="10" t="s">
        <v>48</v>
      </c>
      <c r="B366" s="8">
        <v>5559</v>
      </c>
      <c r="C366" s="8">
        <v>4599</v>
      </c>
    </row>
    <row r="367" spans="1:3" x14ac:dyDescent="0.25">
      <c r="A367" s="10" t="s">
        <v>45</v>
      </c>
      <c r="B367" s="8">
        <v>16</v>
      </c>
      <c r="C367" s="8">
        <v>1</v>
      </c>
    </row>
    <row r="368" spans="1:3" x14ac:dyDescent="0.25">
      <c r="A368" s="10" t="s">
        <v>33</v>
      </c>
      <c r="B368" s="8">
        <v>2769</v>
      </c>
      <c r="C368" s="8">
        <v>2769</v>
      </c>
    </row>
    <row r="369" spans="1:3" x14ac:dyDescent="0.25">
      <c r="A369" s="10" t="s">
        <v>42</v>
      </c>
      <c r="B369" s="8">
        <v>69</v>
      </c>
      <c r="C369" s="8">
        <v>69</v>
      </c>
    </row>
    <row r="370" spans="1:3" x14ac:dyDescent="0.25">
      <c r="A370" s="10" t="s">
        <v>51</v>
      </c>
      <c r="B370" s="8">
        <v>10839</v>
      </c>
      <c r="C370" s="8">
        <v>6893</v>
      </c>
    </row>
    <row r="371" spans="1:3" x14ac:dyDescent="0.25">
      <c r="A371" s="10" t="s">
        <v>39</v>
      </c>
      <c r="B371" s="8">
        <v>389</v>
      </c>
      <c r="C371" s="8">
        <v>279</v>
      </c>
    </row>
    <row r="372" spans="1:3" x14ac:dyDescent="0.25">
      <c r="A372" s="10" t="s">
        <v>36</v>
      </c>
      <c r="B372" s="8">
        <v>56502</v>
      </c>
      <c r="C372" s="8">
        <v>40337</v>
      </c>
    </row>
    <row r="373" spans="1:3" x14ac:dyDescent="0.25">
      <c r="A373" s="6" t="s">
        <v>25</v>
      </c>
      <c r="B373" s="8">
        <v>28610</v>
      </c>
      <c r="C373" s="8">
        <v>24172</v>
      </c>
    </row>
    <row r="374" spans="1:3" x14ac:dyDescent="0.25">
      <c r="A374" s="10" t="s">
        <v>26</v>
      </c>
      <c r="B374" s="8">
        <v>554</v>
      </c>
      <c r="C374" s="8">
        <v>309</v>
      </c>
    </row>
    <row r="375" spans="1:3" x14ac:dyDescent="0.25">
      <c r="A375" s="10" t="s">
        <v>29</v>
      </c>
      <c r="B375" s="8">
        <v>28056</v>
      </c>
      <c r="C375" s="8">
        <v>23863</v>
      </c>
    </row>
    <row r="376" spans="1:3" x14ac:dyDescent="0.25">
      <c r="A376" s="6" t="s">
        <v>18</v>
      </c>
      <c r="B376" s="8">
        <v>21306</v>
      </c>
      <c r="C376" s="8">
        <v>16206</v>
      </c>
    </row>
    <row r="377" spans="1:3" x14ac:dyDescent="0.25">
      <c r="A377" s="10" t="s">
        <v>19</v>
      </c>
      <c r="B377" s="8">
        <v>19687</v>
      </c>
      <c r="C377" s="8">
        <v>15123</v>
      </c>
    </row>
    <row r="378" spans="1:3" x14ac:dyDescent="0.25">
      <c r="A378" s="10" t="s">
        <v>22</v>
      </c>
      <c r="B378" s="8">
        <v>1619</v>
      </c>
      <c r="C378" s="8">
        <v>1083</v>
      </c>
    </row>
    <row r="379" spans="1:3" x14ac:dyDescent="0.25">
      <c r="A379" s="6" t="s">
        <v>1</v>
      </c>
      <c r="B379" s="8">
        <v>43168</v>
      </c>
      <c r="C379" s="8">
        <v>38024</v>
      </c>
    </row>
    <row r="380" spans="1:3" x14ac:dyDescent="0.25">
      <c r="A380" s="10" t="s">
        <v>15</v>
      </c>
      <c r="B380" s="8">
        <v>6293</v>
      </c>
      <c r="C380" s="8">
        <v>5595</v>
      </c>
    </row>
    <row r="381" spans="1:3" x14ac:dyDescent="0.25">
      <c r="A381" s="10" t="s">
        <v>9</v>
      </c>
      <c r="B381" s="8">
        <v>12977</v>
      </c>
      <c r="C381" s="8">
        <v>12977</v>
      </c>
    </row>
    <row r="382" spans="1:3" x14ac:dyDescent="0.25">
      <c r="A382" s="10" t="s">
        <v>3</v>
      </c>
      <c r="B382" s="8">
        <v>220</v>
      </c>
      <c r="C382" s="8">
        <v>152</v>
      </c>
    </row>
    <row r="383" spans="1:3" x14ac:dyDescent="0.25">
      <c r="A383" s="10" t="s">
        <v>6</v>
      </c>
      <c r="B383" s="8">
        <v>17212</v>
      </c>
      <c r="C383" s="8">
        <v>17212</v>
      </c>
    </row>
    <row r="384" spans="1:3" x14ac:dyDescent="0.25">
      <c r="A384" s="10" t="s">
        <v>12</v>
      </c>
      <c r="B384" s="8">
        <v>6466</v>
      </c>
      <c r="C384" s="8">
        <v>2088</v>
      </c>
    </row>
    <row r="385" spans="1:3" x14ac:dyDescent="0.25">
      <c r="A385" s="4" t="s">
        <v>877</v>
      </c>
      <c r="B385" s="8">
        <v>3119880</v>
      </c>
      <c r="C385" s="8">
        <v>2517139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8"/>
  <sheetViews>
    <sheetView workbookViewId="0">
      <selection activeCell="F1" sqref="F1:F1048576"/>
    </sheetView>
  </sheetViews>
  <sheetFormatPr defaultRowHeight="15" x14ac:dyDescent="0.25"/>
  <cols>
    <col min="1" max="1" width="16.28515625" bestFit="1" customWidth="1"/>
    <col min="2" max="2" width="25.28515625" customWidth="1"/>
    <col min="3" max="3" width="18" customWidth="1"/>
    <col min="4" max="4" width="21.5703125" customWidth="1"/>
    <col min="5" max="5" width="58.5703125" style="97" customWidth="1"/>
    <col min="6" max="6" width="20.7109375" bestFit="1" customWidth="1"/>
    <col min="7" max="7" width="48.42578125" bestFit="1" customWidth="1"/>
  </cols>
  <sheetData>
    <row r="1" spans="1:7" ht="30" x14ac:dyDescent="0.25">
      <c r="A1" s="1" t="s">
        <v>873</v>
      </c>
      <c r="B1" s="1" t="s">
        <v>872</v>
      </c>
      <c r="C1" s="2" t="s">
        <v>874</v>
      </c>
      <c r="D1" s="2" t="s">
        <v>875</v>
      </c>
      <c r="E1" s="2" t="s">
        <v>871</v>
      </c>
      <c r="F1" s="1" t="s">
        <v>870</v>
      </c>
      <c r="G1" s="1" t="s">
        <v>869</v>
      </c>
    </row>
    <row r="2" spans="1:7" x14ac:dyDescent="0.25">
      <c r="A2" t="s">
        <v>713</v>
      </c>
      <c r="B2" t="s">
        <v>712</v>
      </c>
      <c r="C2" t="s">
        <v>821</v>
      </c>
      <c r="D2" t="s">
        <v>842</v>
      </c>
      <c r="E2" s="97" t="s">
        <v>868</v>
      </c>
      <c r="F2">
        <v>2685</v>
      </c>
      <c r="G2">
        <v>2685</v>
      </c>
    </row>
    <row r="3" spans="1:7" x14ac:dyDescent="0.25">
      <c r="A3" t="s">
        <v>867</v>
      </c>
      <c r="B3" t="s">
        <v>866</v>
      </c>
      <c r="C3" t="s">
        <v>821</v>
      </c>
      <c r="D3" t="s">
        <v>842</v>
      </c>
      <c r="E3" s="97" t="s">
        <v>865</v>
      </c>
      <c r="F3">
        <v>10647</v>
      </c>
      <c r="G3">
        <v>7153</v>
      </c>
    </row>
    <row r="4" spans="1:7" x14ac:dyDescent="0.25">
      <c r="A4" t="s">
        <v>864</v>
      </c>
      <c r="B4" t="s">
        <v>863</v>
      </c>
      <c r="C4" t="s">
        <v>821</v>
      </c>
      <c r="D4" t="s">
        <v>842</v>
      </c>
      <c r="E4" s="97" t="s">
        <v>862</v>
      </c>
      <c r="F4">
        <v>16369</v>
      </c>
      <c r="G4">
        <v>13639</v>
      </c>
    </row>
    <row r="5" spans="1:7" x14ac:dyDescent="0.25">
      <c r="A5" t="s">
        <v>861</v>
      </c>
      <c r="B5" t="s">
        <v>860</v>
      </c>
      <c r="C5" t="s">
        <v>821</v>
      </c>
      <c r="D5" t="s">
        <v>842</v>
      </c>
      <c r="E5" s="97" t="s">
        <v>859</v>
      </c>
      <c r="F5">
        <v>59148</v>
      </c>
      <c r="G5">
        <v>49565</v>
      </c>
    </row>
    <row r="6" spans="1:7" x14ac:dyDescent="0.25">
      <c r="A6" t="s">
        <v>858</v>
      </c>
      <c r="B6" t="s">
        <v>857</v>
      </c>
      <c r="C6" t="s">
        <v>821</v>
      </c>
      <c r="D6" t="s">
        <v>842</v>
      </c>
      <c r="E6" s="97" t="s">
        <v>856</v>
      </c>
      <c r="F6">
        <v>3674</v>
      </c>
      <c r="G6">
        <v>3674</v>
      </c>
    </row>
    <row r="7" spans="1:7" x14ac:dyDescent="0.25">
      <c r="A7" t="s">
        <v>855</v>
      </c>
      <c r="B7" t="s">
        <v>854</v>
      </c>
      <c r="C7" t="s">
        <v>821</v>
      </c>
      <c r="D7" t="s">
        <v>842</v>
      </c>
      <c r="E7" s="97" t="s">
        <v>853</v>
      </c>
      <c r="F7">
        <v>42534</v>
      </c>
      <c r="G7">
        <v>36866</v>
      </c>
    </row>
    <row r="8" spans="1:7" x14ac:dyDescent="0.25">
      <c r="A8" t="s">
        <v>852</v>
      </c>
      <c r="B8" t="s">
        <v>851</v>
      </c>
      <c r="C8" t="s">
        <v>821</v>
      </c>
      <c r="D8" t="s">
        <v>842</v>
      </c>
      <c r="E8" s="97" t="s">
        <v>850</v>
      </c>
      <c r="F8">
        <v>28370</v>
      </c>
      <c r="G8">
        <v>24969</v>
      </c>
    </row>
    <row r="9" spans="1:7" x14ac:dyDescent="0.25">
      <c r="A9" t="s">
        <v>849</v>
      </c>
      <c r="B9" t="s">
        <v>848</v>
      </c>
      <c r="C9" t="s">
        <v>821</v>
      </c>
      <c r="D9" t="s">
        <v>842</v>
      </c>
      <c r="E9" s="97" t="s">
        <v>847</v>
      </c>
      <c r="F9">
        <v>14863</v>
      </c>
      <c r="G9">
        <v>10206</v>
      </c>
    </row>
    <row r="10" spans="1:7" x14ac:dyDescent="0.25">
      <c r="A10" t="s">
        <v>846</v>
      </c>
      <c r="B10" t="s">
        <v>845</v>
      </c>
      <c r="C10" t="s">
        <v>821</v>
      </c>
      <c r="D10" t="s">
        <v>842</v>
      </c>
      <c r="E10" s="97" t="s">
        <v>844</v>
      </c>
      <c r="F10">
        <v>4721</v>
      </c>
      <c r="G10">
        <v>3840</v>
      </c>
    </row>
    <row r="11" spans="1:7" x14ac:dyDescent="0.25">
      <c r="A11" t="s">
        <v>823</v>
      </c>
      <c r="B11" t="s">
        <v>843</v>
      </c>
      <c r="C11" t="s">
        <v>821</v>
      </c>
      <c r="D11" t="s">
        <v>842</v>
      </c>
      <c r="E11" s="97" t="s">
        <v>841</v>
      </c>
      <c r="F11">
        <v>2593</v>
      </c>
      <c r="G11">
        <v>2593</v>
      </c>
    </row>
    <row r="12" spans="1:7" ht="30" x14ac:dyDescent="0.25">
      <c r="A12" t="s">
        <v>823</v>
      </c>
      <c r="B12" t="s">
        <v>822</v>
      </c>
      <c r="C12" t="s">
        <v>821</v>
      </c>
      <c r="D12" t="s">
        <v>840</v>
      </c>
      <c r="E12" s="97" t="s">
        <v>839</v>
      </c>
      <c r="F12">
        <v>10783</v>
      </c>
      <c r="G12">
        <v>9198</v>
      </c>
    </row>
    <row r="13" spans="1:7" ht="30" x14ac:dyDescent="0.25">
      <c r="A13" t="s">
        <v>823</v>
      </c>
      <c r="B13" t="s">
        <v>822</v>
      </c>
      <c r="C13" t="s">
        <v>821</v>
      </c>
      <c r="D13" t="s">
        <v>831</v>
      </c>
      <c r="E13" s="97" t="s">
        <v>838</v>
      </c>
      <c r="F13">
        <v>22159</v>
      </c>
      <c r="G13">
        <v>20154</v>
      </c>
    </row>
    <row r="14" spans="1:7" x14ac:dyDescent="0.25">
      <c r="A14" t="s">
        <v>823</v>
      </c>
      <c r="B14" t="s">
        <v>822</v>
      </c>
      <c r="C14" t="s">
        <v>821</v>
      </c>
      <c r="D14" t="s">
        <v>831</v>
      </c>
      <c r="E14" s="97" t="s">
        <v>837</v>
      </c>
      <c r="F14">
        <v>8393</v>
      </c>
      <c r="G14">
        <v>5981</v>
      </c>
    </row>
    <row r="15" spans="1:7" x14ac:dyDescent="0.25">
      <c r="A15" t="s">
        <v>836</v>
      </c>
      <c r="B15" t="s">
        <v>835</v>
      </c>
      <c r="C15" t="s">
        <v>821</v>
      </c>
      <c r="D15" t="s">
        <v>831</v>
      </c>
      <c r="E15" s="97" t="s">
        <v>834</v>
      </c>
      <c r="F15">
        <v>19974</v>
      </c>
      <c r="G15">
        <v>12330</v>
      </c>
    </row>
    <row r="16" spans="1:7" x14ac:dyDescent="0.25">
      <c r="A16" t="s">
        <v>833</v>
      </c>
      <c r="B16" t="s">
        <v>832</v>
      </c>
      <c r="C16" t="s">
        <v>821</v>
      </c>
      <c r="D16" t="s">
        <v>831</v>
      </c>
      <c r="E16" s="97" t="s">
        <v>830</v>
      </c>
      <c r="F16">
        <v>211</v>
      </c>
      <c r="G16">
        <v>211</v>
      </c>
    </row>
    <row r="17" spans="1:7" ht="30" x14ac:dyDescent="0.25">
      <c r="A17" t="s">
        <v>823</v>
      </c>
      <c r="B17" t="s">
        <v>822</v>
      </c>
      <c r="C17" t="s">
        <v>821</v>
      </c>
      <c r="D17" t="s">
        <v>829</v>
      </c>
      <c r="E17" s="97" t="s">
        <v>828</v>
      </c>
      <c r="F17">
        <v>4481</v>
      </c>
      <c r="G17">
        <v>4481</v>
      </c>
    </row>
    <row r="18" spans="1:7" x14ac:dyDescent="0.25">
      <c r="A18" t="s">
        <v>827</v>
      </c>
      <c r="B18" t="s">
        <v>826</v>
      </c>
      <c r="C18" t="s">
        <v>821</v>
      </c>
      <c r="D18" t="s">
        <v>825</v>
      </c>
      <c r="E18" s="97" t="s">
        <v>824</v>
      </c>
      <c r="F18">
        <v>31573</v>
      </c>
      <c r="G18">
        <v>28630</v>
      </c>
    </row>
    <row r="19" spans="1:7" ht="30" x14ac:dyDescent="0.25">
      <c r="A19" t="s">
        <v>823</v>
      </c>
      <c r="B19" t="s">
        <v>822</v>
      </c>
      <c r="C19" t="s">
        <v>821</v>
      </c>
      <c r="D19" t="s">
        <v>820</v>
      </c>
      <c r="E19" s="97" t="s">
        <v>819</v>
      </c>
      <c r="F19">
        <v>12726</v>
      </c>
      <c r="G19">
        <v>11838</v>
      </c>
    </row>
    <row r="20" spans="1:7" x14ac:dyDescent="0.25">
      <c r="A20" t="s">
        <v>818</v>
      </c>
      <c r="B20" t="s">
        <v>817</v>
      </c>
      <c r="C20" t="s">
        <v>803</v>
      </c>
      <c r="D20" t="s">
        <v>814</v>
      </c>
      <c r="E20" s="97" t="s">
        <v>816</v>
      </c>
      <c r="F20">
        <v>1358</v>
      </c>
      <c r="G20">
        <v>315</v>
      </c>
    </row>
    <row r="21" spans="1:7" x14ac:dyDescent="0.25">
      <c r="A21" t="s">
        <v>57</v>
      </c>
      <c r="B21" t="s">
        <v>56</v>
      </c>
      <c r="C21" t="s">
        <v>803</v>
      </c>
      <c r="D21" t="s">
        <v>814</v>
      </c>
      <c r="E21" s="97" t="s">
        <v>815</v>
      </c>
      <c r="F21">
        <v>3286</v>
      </c>
      <c r="G21">
        <v>1952</v>
      </c>
    </row>
    <row r="22" spans="1:7" ht="30" x14ac:dyDescent="0.25">
      <c r="A22" t="s">
        <v>30</v>
      </c>
      <c r="B22" t="s">
        <v>29</v>
      </c>
      <c r="C22" t="s">
        <v>803</v>
      </c>
      <c r="D22" t="s">
        <v>814</v>
      </c>
      <c r="E22" s="97" t="s">
        <v>813</v>
      </c>
      <c r="F22">
        <v>16335</v>
      </c>
      <c r="G22">
        <v>14298</v>
      </c>
    </row>
    <row r="23" spans="1:7" x14ac:dyDescent="0.25">
      <c r="A23" t="s">
        <v>812</v>
      </c>
      <c r="B23" t="s">
        <v>811</v>
      </c>
      <c r="C23" t="s">
        <v>803</v>
      </c>
      <c r="D23" t="s">
        <v>809</v>
      </c>
      <c r="E23" s="97" t="s">
        <v>810</v>
      </c>
      <c r="F23">
        <v>9810</v>
      </c>
      <c r="G23">
        <v>8606</v>
      </c>
    </row>
    <row r="24" spans="1:7" ht="30" x14ac:dyDescent="0.25">
      <c r="A24" t="s">
        <v>30</v>
      </c>
      <c r="B24" t="s">
        <v>29</v>
      </c>
      <c r="C24" t="s">
        <v>803</v>
      </c>
      <c r="D24" t="s">
        <v>809</v>
      </c>
      <c r="E24" s="97" t="s">
        <v>808</v>
      </c>
      <c r="F24">
        <v>35941</v>
      </c>
      <c r="G24">
        <v>30241</v>
      </c>
    </row>
    <row r="25" spans="1:7" x14ac:dyDescent="0.25">
      <c r="A25" t="s">
        <v>807</v>
      </c>
      <c r="B25" t="s">
        <v>806</v>
      </c>
      <c r="C25" t="s">
        <v>803</v>
      </c>
      <c r="D25" t="s">
        <v>802</v>
      </c>
      <c r="E25" s="97" t="s">
        <v>805</v>
      </c>
      <c r="F25">
        <v>8519</v>
      </c>
      <c r="G25">
        <v>7484</v>
      </c>
    </row>
    <row r="26" spans="1:7" x14ac:dyDescent="0.25">
      <c r="A26" t="s">
        <v>30</v>
      </c>
      <c r="B26" t="s">
        <v>804</v>
      </c>
      <c r="C26" t="s">
        <v>803</v>
      </c>
      <c r="D26" t="s">
        <v>802</v>
      </c>
      <c r="E26" s="97" t="s">
        <v>801</v>
      </c>
      <c r="F26">
        <v>7831</v>
      </c>
      <c r="G26">
        <v>7272</v>
      </c>
    </row>
    <row r="27" spans="1:7" x14ac:dyDescent="0.25">
      <c r="A27" t="s">
        <v>800</v>
      </c>
      <c r="B27" t="s">
        <v>799</v>
      </c>
      <c r="C27" t="s">
        <v>456</v>
      </c>
      <c r="D27" t="s">
        <v>755</v>
      </c>
      <c r="E27" s="97" t="s">
        <v>798</v>
      </c>
      <c r="F27">
        <v>717</v>
      </c>
      <c r="G27">
        <v>368</v>
      </c>
    </row>
    <row r="28" spans="1:7" x14ac:dyDescent="0.25">
      <c r="A28" t="s">
        <v>797</v>
      </c>
      <c r="B28" t="s">
        <v>796</v>
      </c>
      <c r="C28" t="s">
        <v>456</v>
      </c>
      <c r="D28" t="s">
        <v>755</v>
      </c>
      <c r="E28" s="97" t="s">
        <v>795</v>
      </c>
      <c r="F28">
        <v>871</v>
      </c>
      <c r="G28">
        <v>542</v>
      </c>
    </row>
    <row r="29" spans="1:7" x14ac:dyDescent="0.25">
      <c r="A29" t="s">
        <v>794</v>
      </c>
      <c r="B29" t="s">
        <v>793</v>
      </c>
      <c r="C29" t="s">
        <v>456</v>
      </c>
      <c r="D29" t="s">
        <v>755</v>
      </c>
      <c r="E29" s="97" t="s">
        <v>792</v>
      </c>
      <c r="F29">
        <v>5000</v>
      </c>
      <c r="G29">
        <v>3622</v>
      </c>
    </row>
    <row r="30" spans="1:7" x14ac:dyDescent="0.25">
      <c r="A30" t="s">
        <v>791</v>
      </c>
      <c r="B30" t="s">
        <v>790</v>
      </c>
      <c r="C30" t="s">
        <v>456</v>
      </c>
      <c r="D30" t="s">
        <v>755</v>
      </c>
      <c r="E30" s="97" t="s">
        <v>789</v>
      </c>
      <c r="F30">
        <v>5519</v>
      </c>
      <c r="G30">
        <v>3715</v>
      </c>
    </row>
    <row r="31" spans="1:7" x14ac:dyDescent="0.25">
      <c r="A31" t="s">
        <v>788</v>
      </c>
      <c r="B31" t="s">
        <v>787</v>
      </c>
      <c r="C31" t="s">
        <v>456</v>
      </c>
      <c r="D31" t="s">
        <v>755</v>
      </c>
      <c r="E31" s="97" t="s">
        <v>786</v>
      </c>
      <c r="F31">
        <v>375</v>
      </c>
      <c r="G31">
        <v>375</v>
      </c>
    </row>
    <row r="32" spans="1:7" x14ac:dyDescent="0.25">
      <c r="A32" t="s">
        <v>515</v>
      </c>
      <c r="B32" t="s">
        <v>514</v>
      </c>
      <c r="C32" t="s">
        <v>456</v>
      </c>
      <c r="D32" t="s">
        <v>755</v>
      </c>
      <c r="E32" s="97" t="s">
        <v>785</v>
      </c>
      <c r="F32">
        <v>64723</v>
      </c>
      <c r="G32">
        <v>54365</v>
      </c>
    </row>
    <row r="33" spans="1:7" x14ac:dyDescent="0.25">
      <c r="A33" t="s">
        <v>784</v>
      </c>
      <c r="B33" t="s">
        <v>783</v>
      </c>
      <c r="C33" t="s">
        <v>456</v>
      </c>
      <c r="D33" t="s">
        <v>755</v>
      </c>
      <c r="E33" s="97" t="s">
        <v>782</v>
      </c>
      <c r="F33">
        <v>877</v>
      </c>
      <c r="G33">
        <v>729</v>
      </c>
    </row>
    <row r="34" spans="1:7" x14ac:dyDescent="0.25">
      <c r="A34" t="s">
        <v>781</v>
      </c>
      <c r="B34" t="s">
        <v>780</v>
      </c>
      <c r="C34" t="s">
        <v>456</v>
      </c>
      <c r="D34" t="s">
        <v>755</v>
      </c>
      <c r="E34" s="97" t="s">
        <v>779</v>
      </c>
      <c r="F34">
        <v>10061</v>
      </c>
      <c r="G34">
        <v>7746</v>
      </c>
    </row>
    <row r="35" spans="1:7" x14ac:dyDescent="0.25">
      <c r="A35" t="s">
        <v>778</v>
      </c>
      <c r="B35" t="s">
        <v>777</v>
      </c>
      <c r="C35" t="s">
        <v>456</v>
      </c>
      <c r="D35" t="s">
        <v>755</v>
      </c>
      <c r="E35" s="97" t="s">
        <v>776</v>
      </c>
      <c r="F35">
        <v>35430</v>
      </c>
      <c r="G35">
        <v>27617</v>
      </c>
    </row>
    <row r="36" spans="1:7" x14ac:dyDescent="0.25">
      <c r="A36" t="s">
        <v>775</v>
      </c>
      <c r="B36" t="s">
        <v>774</v>
      </c>
      <c r="C36" t="s">
        <v>456</v>
      </c>
      <c r="D36" t="s">
        <v>755</v>
      </c>
      <c r="E36" s="97" t="s">
        <v>773</v>
      </c>
      <c r="F36">
        <v>12989</v>
      </c>
      <c r="G36">
        <v>7438</v>
      </c>
    </row>
    <row r="37" spans="1:7" x14ac:dyDescent="0.25">
      <c r="A37" t="s">
        <v>772</v>
      </c>
      <c r="B37" t="s">
        <v>771</v>
      </c>
      <c r="C37" t="s">
        <v>456</v>
      </c>
      <c r="D37" t="s">
        <v>755</v>
      </c>
      <c r="E37" s="97" t="s">
        <v>770</v>
      </c>
      <c r="F37">
        <v>1178</v>
      </c>
      <c r="G37">
        <v>1178</v>
      </c>
    </row>
    <row r="38" spans="1:7" x14ac:dyDescent="0.25">
      <c r="A38" t="s">
        <v>93</v>
      </c>
      <c r="B38" t="s">
        <v>769</v>
      </c>
      <c r="C38" t="s">
        <v>456</v>
      </c>
      <c r="D38" t="s">
        <v>755</v>
      </c>
      <c r="E38" s="97" t="s">
        <v>768</v>
      </c>
      <c r="F38">
        <v>10029</v>
      </c>
      <c r="G38">
        <v>10029</v>
      </c>
    </row>
    <row r="39" spans="1:7" x14ac:dyDescent="0.25">
      <c r="A39" t="s">
        <v>767</v>
      </c>
      <c r="B39" t="s">
        <v>766</v>
      </c>
      <c r="C39" t="s">
        <v>456</v>
      </c>
      <c r="D39" t="s">
        <v>755</v>
      </c>
      <c r="E39" s="97" t="s">
        <v>765</v>
      </c>
      <c r="F39">
        <v>580</v>
      </c>
      <c r="G39">
        <v>580</v>
      </c>
    </row>
    <row r="40" spans="1:7" x14ac:dyDescent="0.25">
      <c r="A40" t="s">
        <v>764</v>
      </c>
      <c r="B40" t="s">
        <v>763</v>
      </c>
      <c r="C40" t="s">
        <v>456</v>
      </c>
      <c r="D40" t="s">
        <v>755</v>
      </c>
      <c r="E40" s="97" t="s">
        <v>762</v>
      </c>
      <c r="F40">
        <v>2677</v>
      </c>
      <c r="G40">
        <v>1993</v>
      </c>
    </row>
    <row r="41" spans="1:7" x14ac:dyDescent="0.25">
      <c r="A41" t="s">
        <v>486</v>
      </c>
      <c r="B41" t="s">
        <v>485</v>
      </c>
      <c r="C41" t="s">
        <v>456</v>
      </c>
      <c r="D41" t="s">
        <v>755</v>
      </c>
      <c r="E41" s="97" t="s">
        <v>761</v>
      </c>
      <c r="F41">
        <v>38353</v>
      </c>
      <c r="G41">
        <v>26216</v>
      </c>
    </row>
    <row r="42" spans="1:7" x14ac:dyDescent="0.25">
      <c r="A42" t="s">
        <v>760</v>
      </c>
      <c r="B42" t="s">
        <v>759</v>
      </c>
      <c r="C42" t="s">
        <v>456</v>
      </c>
      <c r="D42" t="s">
        <v>755</v>
      </c>
      <c r="E42" s="97" t="s">
        <v>758</v>
      </c>
      <c r="F42">
        <v>3269</v>
      </c>
      <c r="G42">
        <v>3269</v>
      </c>
    </row>
    <row r="43" spans="1:7" x14ac:dyDescent="0.25">
      <c r="A43" t="s">
        <v>757</v>
      </c>
      <c r="B43" t="s">
        <v>756</v>
      </c>
      <c r="C43" t="s">
        <v>456</v>
      </c>
      <c r="D43" t="s">
        <v>755</v>
      </c>
      <c r="E43" s="97" t="s">
        <v>754</v>
      </c>
      <c r="F43">
        <v>3421</v>
      </c>
      <c r="G43">
        <v>2853</v>
      </c>
    </row>
    <row r="44" spans="1:7" x14ac:dyDescent="0.25">
      <c r="A44" t="s">
        <v>753</v>
      </c>
      <c r="B44" t="s">
        <v>752</v>
      </c>
      <c r="C44" t="s">
        <v>456</v>
      </c>
      <c r="D44" t="s">
        <v>727</v>
      </c>
      <c r="E44" s="97" t="s">
        <v>751</v>
      </c>
      <c r="F44">
        <v>5390</v>
      </c>
      <c r="G44">
        <v>4609</v>
      </c>
    </row>
    <row r="45" spans="1:7" x14ac:dyDescent="0.25">
      <c r="A45" t="s">
        <v>750</v>
      </c>
      <c r="B45" t="s">
        <v>749</v>
      </c>
      <c r="C45" t="s">
        <v>456</v>
      </c>
      <c r="D45" t="s">
        <v>727</v>
      </c>
      <c r="E45" s="97" t="s">
        <v>748</v>
      </c>
      <c r="F45">
        <v>6273</v>
      </c>
      <c r="G45">
        <v>6116</v>
      </c>
    </row>
    <row r="46" spans="1:7" x14ac:dyDescent="0.25">
      <c r="A46" t="s">
        <v>747</v>
      </c>
      <c r="B46" t="s">
        <v>746</v>
      </c>
      <c r="C46" t="s">
        <v>456</v>
      </c>
      <c r="D46" t="s">
        <v>727</v>
      </c>
      <c r="E46" s="97" t="s">
        <v>745</v>
      </c>
      <c r="F46">
        <v>3016</v>
      </c>
      <c r="G46">
        <v>2572</v>
      </c>
    </row>
    <row r="47" spans="1:7" x14ac:dyDescent="0.25">
      <c r="A47" t="s">
        <v>744</v>
      </c>
      <c r="B47" t="s">
        <v>743</v>
      </c>
      <c r="C47" t="s">
        <v>456</v>
      </c>
      <c r="D47" t="s">
        <v>727</v>
      </c>
      <c r="E47" s="97" t="s">
        <v>742</v>
      </c>
      <c r="F47">
        <v>22268</v>
      </c>
      <c r="G47">
        <v>18875</v>
      </c>
    </row>
    <row r="48" spans="1:7" x14ac:dyDescent="0.25">
      <c r="A48" t="s">
        <v>741</v>
      </c>
      <c r="B48" t="s">
        <v>740</v>
      </c>
      <c r="C48" t="s">
        <v>456</v>
      </c>
      <c r="D48" t="s">
        <v>727</v>
      </c>
      <c r="E48" s="97" t="s">
        <v>739</v>
      </c>
      <c r="F48">
        <v>2037</v>
      </c>
      <c r="G48">
        <v>640</v>
      </c>
    </row>
    <row r="49" spans="1:7" x14ac:dyDescent="0.25">
      <c r="A49" t="s">
        <v>738</v>
      </c>
      <c r="B49" t="s">
        <v>737</v>
      </c>
      <c r="C49" t="s">
        <v>456</v>
      </c>
      <c r="D49" t="s">
        <v>727</v>
      </c>
      <c r="E49" s="97" t="s">
        <v>736</v>
      </c>
      <c r="F49">
        <v>1374</v>
      </c>
      <c r="G49">
        <v>1317</v>
      </c>
    </row>
    <row r="50" spans="1:7" x14ac:dyDescent="0.25">
      <c r="A50" t="s">
        <v>515</v>
      </c>
      <c r="B50" t="s">
        <v>514</v>
      </c>
      <c r="C50" t="s">
        <v>456</v>
      </c>
      <c r="D50" t="s">
        <v>727</v>
      </c>
      <c r="E50" s="97" t="s">
        <v>735</v>
      </c>
      <c r="F50">
        <v>18015</v>
      </c>
      <c r="G50">
        <v>13410</v>
      </c>
    </row>
    <row r="51" spans="1:7" x14ac:dyDescent="0.25">
      <c r="A51" t="s">
        <v>734</v>
      </c>
      <c r="B51" t="s">
        <v>733</v>
      </c>
      <c r="C51" t="s">
        <v>456</v>
      </c>
      <c r="D51" t="s">
        <v>727</v>
      </c>
      <c r="E51" s="97" t="s">
        <v>732</v>
      </c>
      <c r="F51">
        <v>1941</v>
      </c>
      <c r="G51">
        <v>1722</v>
      </c>
    </row>
    <row r="52" spans="1:7" x14ac:dyDescent="0.25">
      <c r="A52" t="s">
        <v>93</v>
      </c>
      <c r="B52" t="s">
        <v>731</v>
      </c>
      <c r="C52" t="s">
        <v>456</v>
      </c>
      <c r="D52" t="s">
        <v>727</v>
      </c>
      <c r="E52" s="97" t="s">
        <v>730</v>
      </c>
      <c r="F52">
        <v>10927</v>
      </c>
      <c r="G52">
        <v>10927</v>
      </c>
    </row>
    <row r="53" spans="1:7" x14ac:dyDescent="0.25">
      <c r="A53" t="s">
        <v>729</v>
      </c>
      <c r="B53" t="s">
        <v>728</v>
      </c>
      <c r="C53" t="s">
        <v>456</v>
      </c>
      <c r="D53" t="s">
        <v>727</v>
      </c>
      <c r="E53" s="97" t="s">
        <v>726</v>
      </c>
      <c r="F53">
        <v>777</v>
      </c>
      <c r="G53">
        <v>777</v>
      </c>
    </row>
    <row r="54" spans="1:7" x14ac:dyDescent="0.25">
      <c r="A54" t="s">
        <v>725</v>
      </c>
      <c r="B54" t="s">
        <v>724</v>
      </c>
      <c r="C54" t="s">
        <v>456</v>
      </c>
      <c r="D54" t="s">
        <v>691</v>
      </c>
      <c r="E54" s="97" t="s">
        <v>723</v>
      </c>
      <c r="F54">
        <v>3190</v>
      </c>
      <c r="G54">
        <v>669</v>
      </c>
    </row>
    <row r="55" spans="1:7" x14ac:dyDescent="0.25">
      <c r="A55" t="s">
        <v>722</v>
      </c>
      <c r="B55" t="s">
        <v>721</v>
      </c>
      <c r="C55" t="s">
        <v>456</v>
      </c>
      <c r="D55" t="s">
        <v>691</v>
      </c>
      <c r="E55" s="97" t="s">
        <v>720</v>
      </c>
      <c r="F55">
        <v>5184</v>
      </c>
      <c r="G55">
        <v>197</v>
      </c>
    </row>
    <row r="56" spans="1:7" x14ac:dyDescent="0.25">
      <c r="A56" t="s">
        <v>719</v>
      </c>
      <c r="B56" t="s">
        <v>718</v>
      </c>
      <c r="C56" t="s">
        <v>456</v>
      </c>
      <c r="D56" t="s">
        <v>691</v>
      </c>
      <c r="E56" s="97" t="s">
        <v>717</v>
      </c>
      <c r="F56">
        <v>3621</v>
      </c>
      <c r="G56">
        <v>3272</v>
      </c>
    </row>
    <row r="57" spans="1:7" x14ac:dyDescent="0.25">
      <c r="A57" t="s">
        <v>716</v>
      </c>
      <c r="B57" t="s">
        <v>715</v>
      </c>
      <c r="C57" t="s">
        <v>456</v>
      </c>
      <c r="D57" t="s">
        <v>691</v>
      </c>
      <c r="E57" s="97" t="s">
        <v>714</v>
      </c>
      <c r="F57">
        <v>2361</v>
      </c>
      <c r="G57">
        <v>1791</v>
      </c>
    </row>
    <row r="58" spans="1:7" x14ac:dyDescent="0.25">
      <c r="A58" t="s">
        <v>713</v>
      </c>
      <c r="B58" t="s">
        <v>712</v>
      </c>
      <c r="C58" t="s">
        <v>456</v>
      </c>
      <c r="D58" t="s">
        <v>691</v>
      </c>
      <c r="E58" s="97" t="s">
        <v>711</v>
      </c>
      <c r="F58">
        <v>2330</v>
      </c>
      <c r="G58">
        <v>1377</v>
      </c>
    </row>
    <row r="59" spans="1:7" x14ac:dyDescent="0.25">
      <c r="A59" t="s">
        <v>710</v>
      </c>
      <c r="B59" t="s">
        <v>709</v>
      </c>
      <c r="C59" t="s">
        <v>456</v>
      </c>
      <c r="D59" t="s">
        <v>691</v>
      </c>
      <c r="E59" s="97" t="s">
        <v>708</v>
      </c>
      <c r="F59">
        <v>52</v>
      </c>
      <c r="G59">
        <v>36</v>
      </c>
    </row>
    <row r="60" spans="1:7" x14ac:dyDescent="0.25">
      <c r="A60" t="s">
        <v>707</v>
      </c>
      <c r="B60" t="s">
        <v>706</v>
      </c>
      <c r="C60" t="s">
        <v>456</v>
      </c>
      <c r="D60" t="s">
        <v>691</v>
      </c>
      <c r="E60" s="97" t="s">
        <v>705</v>
      </c>
      <c r="F60">
        <v>832</v>
      </c>
      <c r="G60">
        <v>832</v>
      </c>
    </row>
    <row r="61" spans="1:7" x14ac:dyDescent="0.25">
      <c r="A61" t="s">
        <v>704</v>
      </c>
      <c r="B61" t="s">
        <v>703</v>
      </c>
      <c r="C61" t="s">
        <v>456</v>
      </c>
      <c r="D61" t="s">
        <v>691</v>
      </c>
      <c r="E61" s="97" t="s">
        <v>702</v>
      </c>
      <c r="F61">
        <v>29546</v>
      </c>
      <c r="G61">
        <v>23080</v>
      </c>
    </row>
    <row r="62" spans="1:7" x14ac:dyDescent="0.25">
      <c r="A62" t="s">
        <v>30</v>
      </c>
      <c r="B62" t="s">
        <v>29</v>
      </c>
      <c r="C62" t="s">
        <v>456</v>
      </c>
      <c r="D62" t="s">
        <v>691</v>
      </c>
      <c r="E62" s="97" t="s">
        <v>701</v>
      </c>
      <c r="F62">
        <v>4797</v>
      </c>
      <c r="G62">
        <v>4795</v>
      </c>
    </row>
    <row r="63" spans="1:7" x14ac:dyDescent="0.25">
      <c r="A63" t="s">
        <v>579</v>
      </c>
      <c r="B63" t="s">
        <v>578</v>
      </c>
      <c r="C63" t="s">
        <v>456</v>
      </c>
      <c r="D63" t="s">
        <v>691</v>
      </c>
      <c r="E63" s="97" t="s">
        <v>700</v>
      </c>
      <c r="F63">
        <v>13899</v>
      </c>
      <c r="G63">
        <v>11711</v>
      </c>
    </row>
    <row r="64" spans="1:7" x14ac:dyDescent="0.25">
      <c r="A64" t="s">
        <v>699</v>
      </c>
      <c r="B64" t="s">
        <v>698</v>
      </c>
      <c r="C64" t="s">
        <v>456</v>
      </c>
      <c r="D64" t="s">
        <v>691</v>
      </c>
      <c r="E64" s="97" t="s">
        <v>697</v>
      </c>
      <c r="F64">
        <v>349</v>
      </c>
      <c r="G64">
        <v>349</v>
      </c>
    </row>
    <row r="65" spans="1:7" x14ac:dyDescent="0.25">
      <c r="A65" t="s">
        <v>696</v>
      </c>
      <c r="B65" t="s">
        <v>695</v>
      </c>
      <c r="C65" t="s">
        <v>456</v>
      </c>
      <c r="D65" t="s">
        <v>691</v>
      </c>
      <c r="E65" s="97" t="s">
        <v>694</v>
      </c>
      <c r="F65">
        <v>694</v>
      </c>
      <c r="G65">
        <v>694</v>
      </c>
    </row>
    <row r="66" spans="1:7" x14ac:dyDescent="0.25">
      <c r="A66" t="s">
        <v>693</v>
      </c>
      <c r="B66" t="s">
        <v>692</v>
      </c>
      <c r="C66" t="s">
        <v>456</v>
      </c>
      <c r="D66" t="s">
        <v>691</v>
      </c>
      <c r="E66" s="97" t="s">
        <v>690</v>
      </c>
      <c r="F66">
        <v>7143</v>
      </c>
      <c r="G66">
        <v>7143</v>
      </c>
    </row>
    <row r="67" spans="1:7" x14ac:dyDescent="0.25">
      <c r="A67" t="s">
        <v>689</v>
      </c>
      <c r="B67" t="s">
        <v>688</v>
      </c>
      <c r="C67" t="s">
        <v>456</v>
      </c>
      <c r="D67" t="s">
        <v>645</v>
      </c>
      <c r="E67" s="97" t="s">
        <v>687</v>
      </c>
      <c r="F67">
        <v>982</v>
      </c>
      <c r="G67">
        <v>842</v>
      </c>
    </row>
    <row r="68" spans="1:7" x14ac:dyDescent="0.25">
      <c r="A68" t="s">
        <v>686</v>
      </c>
      <c r="B68" t="s">
        <v>685</v>
      </c>
      <c r="C68" t="s">
        <v>456</v>
      </c>
      <c r="D68" t="s">
        <v>645</v>
      </c>
      <c r="E68" s="97" t="s">
        <v>684</v>
      </c>
      <c r="F68">
        <v>2917</v>
      </c>
      <c r="G68">
        <v>2437</v>
      </c>
    </row>
    <row r="69" spans="1:7" x14ac:dyDescent="0.25">
      <c r="A69" t="s">
        <v>683</v>
      </c>
      <c r="B69" t="s">
        <v>682</v>
      </c>
      <c r="C69" t="s">
        <v>456</v>
      </c>
      <c r="D69" t="s">
        <v>645</v>
      </c>
      <c r="E69" s="97" t="s">
        <v>681</v>
      </c>
      <c r="F69">
        <v>6549</v>
      </c>
      <c r="G69">
        <v>5791</v>
      </c>
    </row>
    <row r="70" spans="1:7" x14ac:dyDescent="0.25">
      <c r="A70" t="s">
        <v>680</v>
      </c>
      <c r="B70" t="s">
        <v>679</v>
      </c>
      <c r="C70" t="s">
        <v>456</v>
      </c>
      <c r="D70" t="s">
        <v>645</v>
      </c>
      <c r="E70" s="97" t="s">
        <v>678</v>
      </c>
      <c r="F70">
        <v>40249</v>
      </c>
      <c r="G70">
        <v>23093</v>
      </c>
    </row>
    <row r="71" spans="1:7" x14ac:dyDescent="0.25">
      <c r="A71" t="s">
        <v>675</v>
      </c>
      <c r="B71" t="s">
        <v>674</v>
      </c>
      <c r="C71" t="s">
        <v>456</v>
      </c>
      <c r="D71" t="s">
        <v>645</v>
      </c>
      <c r="E71" s="97" t="s">
        <v>677</v>
      </c>
      <c r="F71">
        <v>4248</v>
      </c>
      <c r="G71">
        <v>2984</v>
      </c>
    </row>
    <row r="72" spans="1:7" x14ac:dyDescent="0.25">
      <c r="A72" t="s">
        <v>675</v>
      </c>
      <c r="B72" t="s">
        <v>674</v>
      </c>
      <c r="C72" t="s">
        <v>456</v>
      </c>
      <c r="D72" t="s">
        <v>645</v>
      </c>
      <c r="E72" s="97" t="s">
        <v>676</v>
      </c>
      <c r="F72">
        <v>33472</v>
      </c>
      <c r="G72">
        <v>26241</v>
      </c>
    </row>
    <row r="73" spans="1:7" x14ac:dyDescent="0.25">
      <c r="A73" t="s">
        <v>675</v>
      </c>
      <c r="B73" t="s">
        <v>674</v>
      </c>
      <c r="C73" t="s">
        <v>456</v>
      </c>
      <c r="D73" t="s">
        <v>645</v>
      </c>
      <c r="E73" s="97" t="s">
        <v>673</v>
      </c>
      <c r="F73">
        <v>13826</v>
      </c>
      <c r="G73">
        <v>10031</v>
      </c>
    </row>
    <row r="74" spans="1:7" x14ac:dyDescent="0.25">
      <c r="A74" t="s">
        <v>672</v>
      </c>
      <c r="B74" t="s">
        <v>671</v>
      </c>
      <c r="C74" t="s">
        <v>456</v>
      </c>
      <c r="D74" t="s">
        <v>645</v>
      </c>
      <c r="E74" s="97" t="s">
        <v>670</v>
      </c>
      <c r="F74">
        <v>8864</v>
      </c>
      <c r="G74">
        <v>8217</v>
      </c>
    </row>
    <row r="75" spans="1:7" x14ac:dyDescent="0.25">
      <c r="A75" t="s">
        <v>669</v>
      </c>
      <c r="B75" t="s">
        <v>668</v>
      </c>
      <c r="C75" t="s">
        <v>456</v>
      </c>
      <c r="D75" t="s">
        <v>645</v>
      </c>
      <c r="E75" s="97" t="s">
        <v>667</v>
      </c>
      <c r="F75">
        <v>779</v>
      </c>
      <c r="G75">
        <v>311</v>
      </c>
    </row>
    <row r="76" spans="1:7" x14ac:dyDescent="0.25">
      <c r="A76" t="s">
        <v>666</v>
      </c>
      <c r="B76" t="s">
        <v>665</v>
      </c>
      <c r="C76" t="s">
        <v>456</v>
      </c>
      <c r="D76" t="s">
        <v>645</v>
      </c>
      <c r="E76" s="97" t="s">
        <v>664</v>
      </c>
      <c r="F76">
        <v>10502</v>
      </c>
      <c r="G76">
        <v>9315</v>
      </c>
    </row>
    <row r="77" spans="1:7" x14ac:dyDescent="0.25">
      <c r="A77" t="s">
        <v>663</v>
      </c>
      <c r="B77" t="s">
        <v>662</v>
      </c>
      <c r="C77" t="s">
        <v>456</v>
      </c>
      <c r="D77" t="s">
        <v>645</v>
      </c>
      <c r="E77" s="97" t="s">
        <v>661</v>
      </c>
      <c r="F77">
        <v>601</v>
      </c>
      <c r="G77">
        <v>600</v>
      </c>
    </row>
    <row r="78" spans="1:7" x14ac:dyDescent="0.25">
      <c r="A78" t="s">
        <v>660</v>
      </c>
      <c r="B78" t="s">
        <v>659</v>
      </c>
      <c r="C78" t="s">
        <v>456</v>
      </c>
      <c r="D78" t="s">
        <v>645</v>
      </c>
      <c r="E78" s="97" t="s">
        <v>658</v>
      </c>
      <c r="F78">
        <v>4098</v>
      </c>
      <c r="G78">
        <v>3011</v>
      </c>
    </row>
    <row r="79" spans="1:7" x14ac:dyDescent="0.25">
      <c r="A79" t="s">
        <v>93</v>
      </c>
      <c r="B79" t="s">
        <v>657</v>
      </c>
      <c r="C79" t="s">
        <v>456</v>
      </c>
      <c r="D79" t="s">
        <v>645</v>
      </c>
      <c r="E79" s="97" t="s">
        <v>656</v>
      </c>
      <c r="F79">
        <v>7711</v>
      </c>
      <c r="G79">
        <v>7711</v>
      </c>
    </row>
    <row r="80" spans="1:7" x14ac:dyDescent="0.25">
      <c r="A80" t="s">
        <v>93</v>
      </c>
      <c r="B80" t="s">
        <v>655</v>
      </c>
      <c r="C80" t="s">
        <v>456</v>
      </c>
      <c r="D80" t="s">
        <v>645</v>
      </c>
      <c r="E80" s="97" t="s">
        <v>654</v>
      </c>
      <c r="F80">
        <v>14034</v>
      </c>
      <c r="G80">
        <v>14034</v>
      </c>
    </row>
    <row r="81" spans="1:7" x14ac:dyDescent="0.25">
      <c r="A81" t="s">
        <v>653</v>
      </c>
      <c r="B81" t="s">
        <v>652</v>
      </c>
      <c r="C81" t="s">
        <v>456</v>
      </c>
      <c r="D81" t="s">
        <v>645</v>
      </c>
      <c r="E81" s="97" t="s">
        <v>651</v>
      </c>
      <c r="F81">
        <v>2936</v>
      </c>
      <c r="G81">
        <v>2936</v>
      </c>
    </row>
    <row r="82" spans="1:7" x14ac:dyDescent="0.25">
      <c r="A82" t="s">
        <v>650</v>
      </c>
      <c r="B82" t="s">
        <v>649</v>
      </c>
      <c r="C82" t="s">
        <v>456</v>
      </c>
      <c r="D82" t="s">
        <v>645</v>
      </c>
      <c r="E82" s="97" t="s">
        <v>648</v>
      </c>
      <c r="F82">
        <v>677</v>
      </c>
      <c r="G82">
        <v>676</v>
      </c>
    </row>
    <row r="83" spans="1:7" x14ac:dyDescent="0.25">
      <c r="A83" t="s">
        <v>647</v>
      </c>
      <c r="B83" t="s">
        <v>646</v>
      </c>
      <c r="C83" t="s">
        <v>456</v>
      </c>
      <c r="D83" t="s">
        <v>645</v>
      </c>
      <c r="E83" s="97" t="s">
        <v>644</v>
      </c>
      <c r="F83">
        <v>136</v>
      </c>
      <c r="G83">
        <v>136</v>
      </c>
    </row>
    <row r="84" spans="1:7" x14ac:dyDescent="0.25">
      <c r="A84" t="s">
        <v>643</v>
      </c>
      <c r="B84" t="s">
        <v>642</v>
      </c>
      <c r="C84" t="s">
        <v>456</v>
      </c>
      <c r="D84" t="s">
        <v>630</v>
      </c>
      <c r="E84" s="97" t="s">
        <v>641</v>
      </c>
      <c r="F84">
        <v>1452</v>
      </c>
      <c r="G84">
        <v>59</v>
      </c>
    </row>
    <row r="85" spans="1:7" x14ac:dyDescent="0.25">
      <c r="A85" t="s">
        <v>640</v>
      </c>
      <c r="B85" t="s">
        <v>639</v>
      </c>
      <c r="C85" t="s">
        <v>456</v>
      </c>
      <c r="D85" t="s">
        <v>630</v>
      </c>
      <c r="E85" s="97" t="s">
        <v>638</v>
      </c>
      <c r="F85">
        <v>3711</v>
      </c>
      <c r="G85">
        <v>3049</v>
      </c>
    </row>
    <row r="86" spans="1:7" x14ac:dyDescent="0.25">
      <c r="A86" t="s">
        <v>637</v>
      </c>
      <c r="B86" t="s">
        <v>636</v>
      </c>
      <c r="C86" t="s">
        <v>456</v>
      </c>
      <c r="D86" t="s">
        <v>630</v>
      </c>
      <c r="E86" s="97" t="s">
        <v>635</v>
      </c>
      <c r="F86">
        <v>3708</v>
      </c>
      <c r="G86">
        <v>3643</v>
      </c>
    </row>
    <row r="87" spans="1:7" x14ac:dyDescent="0.25">
      <c r="A87" t="s">
        <v>634</v>
      </c>
      <c r="B87" t="s">
        <v>633</v>
      </c>
      <c r="C87" t="s">
        <v>456</v>
      </c>
      <c r="D87" t="s">
        <v>630</v>
      </c>
      <c r="E87" s="97" t="s">
        <v>632</v>
      </c>
      <c r="F87">
        <v>1609</v>
      </c>
      <c r="G87">
        <v>1609</v>
      </c>
    </row>
    <row r="88" spans="1:7" x14ac:dyDescent="0.25">
      <c r="A88" t="s">
        <v>93</v>
      </c>
      <c r="B88" t="s">
        <v>631</v>
      </c>
      <c r="C88" t="s">
        <v>456</v>
      </c>
      <c r="D88" t="s">
        <v>630</v>
      </c>
      <c r="E88" s="97" t="s">
        <v>629</v>
      </c>
      <c r="F88">
        <v>16075</v>
      </c>
      <c r="G88">
        <v>16075</v>
      </c>
    </row>
    <row r="89" spans="1:7" x14ac:dyDescent="0.25">
      <c r="A89" t="s">
        <v>628</v>
      </c>
      <c r="B89" t="s">
        <v>627</v>
      </c>
      <c r="C89" t="s">
        <v>456</v>
      </c>
      <c r="D89" t="s">
        <v>614</v>
      </c>
      <c r="E89" s="97" t="s">
        <v>626</v>
      </c>
      <c r="F89">
        <v>40</v>
      </c>
      <c r="G89">
        <v>0</v>
      </c>
    </row>
    <row r="90" spans="1:7" x14ac:dyDescent="0.25">
      <c r="A90" t="s">
        <v>625</v>
      </c>
      <c r="B90" t="s">
        <v>624</v>
      </c>
      <c r="C90" t="s">
        <v>456</v>
      </c>
      <c r="D90" t="s">
        <v>614</v>
      </c>
      <c r="E90" s="97" t="s">
        <v>623</v>
      </c>
      <c r="F90">
        <v>5548</v>
      </c>
      <c r="G90">
        <v>4279</v>
      </c>
    </row>
    <row r="91" spans="1:7" x14ac:dyDescent="0.25">
      <c r="A91" t="s">
        <v>622</v>
      </c>
      <c r="B91" t="s">
        <v>621</v>
      </c>
      <c r="C91" t="s">
        <v>456</v>
      </c>
      <c r="D91" t="s">
        <v>614</v>
      </c>
      <c r="E91" s="97" t="s">
        <v>620</v>
      </c>
      <c r="F91">
        <v>10145</v>
      </c>
      <c r="G91">
        <v>1674</v>
      </c>
    </row>
    <row r="92" spans="1:7" x14ac:dyDescent="0.25">
      <c r="A92" t="s">
        <v>619</v>
      </c>
      <c r="B92" t="s">
        <v>618</v>
      </c>
      <c r="C92" t="s">
        <v>456</v>
      </c>
      <c r="D92" t="s">
        <v>614</v>
      </c>
      <c r="E92" s="97" t="s">
        <v>617</v>
      </c>
      <c r="F92">
        <v>18314</v>
      </c>
      <c r="G92">
        <v>18314</v>
      </c>
    </row>
    <row r="93" spans="1:7" x14ac:dyDescent="0.25">
      <c r="A93" t="s">
        <v>616</v>
      </c>
      <c r="B93" t="s">
        <v>615</v>
      </c>
      <c r="C93" t="s">
        <v>456</v>
      </c>
      <c r="D93" t="s">
        <v>614</v>
      </c>
      <c r="E93" s="97" t="s">
        <v>613</v>
      </c>
      <c r="F93">
        <v>2758</v>
      </c>
      <c r="G93">
        <v>2758</v>
      </c>
    </row>
    <row r="94" spans="1:7" x14ac:dyDescent="0.25">
      <c r="A94" t="s">
        <v>612</v>
      </c>
      <c r="B94" t="s">
        <v>611</v>
      </c>
      <c r="C94" t="s">
        <v>456</v>
      </c>
      <c r="D94" t="s">
        <v>575</v>
      </c>
      <c r="E94" s="97" t="s">
        <v>610</v>
      </c>
      <c r="F94">
        <v>23139</v>
      </c>
      <c r="G94">
        <v>19775</v>
      </c>
    </row>
    <row r="95" spans="1:7" x14ac:dyDescent="0.25">
      <c r="A95" t="s">
        <v>609</v>
      </c>
      <c r="B95" t="s">
        <v>608</v>
      </c>
      <c r="C95" t="s">
        <v>456</v>
      </c>
      <c r="D95" t="s">
        <v>575</v>
      </c>
      <c r="E95" s="97" t="s">
        <v>607</v>
      </c>
      <c r="F95">
        <v>2138</v>
      </c>
      <c r="G95">
        <v>790</v>
      </c>
    </row>
    <row r="96" spans="1:7" x14ac:dyDescent="0.25">
      <c r="A96" t="s">
        <v>606</v>
      </c>
      <c r="B96" t="s">
        <v>605</v>
      </c>
      <c r="C96" t="s">
        <v>456</v>
      </c>
      <c r="D96" t="s">
        <v>575</v>
      </c>
      <c r="E96" s="97" t="s">
        <v>604</v>
      </c>
      <c r="F96">
        <v>17768</v>
      </c>
      <c r="G96">
        <v>13337</v>
      </c>
    </row>
    <row r="97" spans="1:7" x14ac:dyDescent="0.25">
      <c r="A97" t="s">
        <v>603</v>
      </c>
      <c r="B97" t="s">
        <v>602</v>
      </c>
      <c r="C97" t="s">
        <v>456</v>
      </c>
      <c r="D97" t="s">
        <v>575</v>
      </c>
      <c r="E97" s="97" t="s">
        <v>601</v>
      </c>
      <c r="F97">
        <v>7174</v>
      </c>
      <c r="G97">
        <v>6663</v>
      </c>
    </row>
    <row r="98" spans="1:7" x14ac:dyDescent="0.25">
      <c r="A98" t="s">
        <v>600</v>
      </c>
      <c r="B98" t="s">
        <v>599</v>
      </c>
      <c r="C98" t="s">
        <v>456</v>
      </c>
      <c r="D98" t="s">
        <v>575</v>
      </c>
      <c r="E98" s="97" t="s">
        <v>598</v>
      </c>
      <c r="F98">
        <v>7641</v>
      </c>
      <c r="G98">
        <v>5492</v>
      </c>
    </row>
    <row r="99" spans="1:7" x14ac:dyDescent="0.25">
      <c r="A99" t="s">
        <v>597</v>
      </c>
      <c r="B99" t="s">
        <v>596</v>
      </c>
      <c r="C99" t="s">
        <v>456</v>
      </c>
      <c r="D99" t="s">
        <v>575</v>
      </c>
      <c r="E99" s="97" t="s">
        <v>595</v>
      </c>
      <c r="F99">
        <v>11846</v>
      </c>
      <c r="G99">
        <v>8622</v>
      </c>
    </row>
    <row r="100" spans="1:7" x14ac:dyDescent="0.25">
      <c r="A100" t="s">
        <v>594</v>
      </c>
      <c r="B100" t="s">
        <v>593</v>
      </c>
      <c r="C100" t="s">
        <v>456</v>
      </c>
      <c r="D100" t="s">
        <v>575</v>
      </c>
      <c r="E100" s="97" t="s">
        <v>592</v>
      </c>
      <c r="F100">
        <v>7135</v>
      </c>
      <c r="G100">
        <v>6689</v>
      </c>
    </row>
    <row r="101" spans="1:7" x14ac:dyDescent="0.25">
      <c r="A101" t="s">
        <v>591</v>
      </c>
      <c r="B101" t="s">
        <v>590</v>
      </c>
      <c r="C101" t="s">
        <v>456</v>
      </c>
      <c r="D101" t="s">
        <v>575</v>
      </c>
      <c r="E101" s="97" t="s">
        <v>589</v>
      </c>
      <c r="F101">
        <v>5672</v>
      </c>
      <c r="G101">
        <v>5369</v>
      </c>
    </row>
    <row r="102" spans="1:7" x14ac:dyDescent="0.25">
      <c r="A102" t="s">
        <v>588</v>
      </c>
      <c r="B102" t="s">
        <v>587</v>
      </c>
      <c r="C102" t="s">
        <v>456</v>
      </c>
      <c r="D102" t="s">
        <v>575</v>
      </c>
      <c r="E102" s="97" t="s">
        <v>586</v>
      </c>
      <c r="F102">
        <v>4871</v>
      </c>
      <c r="G102">
        <v>4871</v>
      </c>
    </row>
    <row r="103" spans="1:7" x14ac:dyDescent="0.25">
      <c r="A103" t="s">
        <v>585</v>
      </c>
      <c r="B103" t="s">
        <v>584</v>
      </c>
      <c r="C103" t="s">
        <v>456</v>
      </c>
      <c r="D103" t="s">
        <v>575</v>
      </c>
      <c r="E103" s="97" t="s">
        <v>583</v>
      </c>
      <c r="F103">
        <v>363</v>
      </c>
      <c r="G103">
        <v>363</v>
      </c>
    </row>
    <row r="104" spans="1:7" x14ac:dyDescent="0.25">
      <c r="A104" t="s">
        <v>582</v>
      </c>
      <c r="B104" t="s">
        <v>581</v>
      </c>
      <c r="C104" t="s">
        <v>456</v>
      </c>
      <c r="D104" t="s">
        <v>575</v>
      </c>
      <c r="E104" s="97" t="s">
        <v>580</v>
      </c>
      <c r="F104">
        <v>451</v>
      </c>
      <c r="G104">
        <v>207</v>
      </c>
    </row>
    <row r="105" spans="1:7" x14ac:dyDescent="0.25">
      <c r="A105" t="s">
        <v>579</v>
      </c>
      <c r="B105" t="s">
        <v>578</v>
      </c>
      <c r="C105" t="s">
        <v>456</v>
      </c>
      <c r="D105" t="s">
        <v>575</v>
      </c>
      <c r="E105" s="97" t="s">
        <v>577</v>
      </c>
      <c r="F105">
        <v>22375</v>
      </c>
      <c r="G105">
        <v>16069</v>
      </c>
    </row>
    <row r="106" spans="1:7" x14ac:dyDescent="0.25">
      <c r="A106" t="s">
        <v>576</v>
      </c>
      <c r="B106" t="s">
        <v>322</v>
      </c>
      <c r="C106" t="s">
        <v>456</v>
      </c>
      <c r="D106" t="s">
        <v>575</v>
      </c>
      <c r="E106" s="97" t="s">
        <v>574</v>
      </c>
      <c r="F106">
        <v>5519</v>
      </c>
      <c r="G106">
        <v>5519</v>
      </c>
    </row>
    <row r="107" spans="1:7" x14ac:dyDescent="0.25">
      <c r="A107" t="s">
        <v>573</v>
      </c>
      <c r="B107" t="s">
        <v>572</v>
      </c>
      <c r="C107" t="s">
        <v>456</v>
      </c>
      <c r="D107" t="s">
        <v>517</v>
      </c>
      <c r="E107" s="97" t="s">
        <v>571</v>
      </c>
      <c r="F107">
        <v>661</v>
      </c>
      <c r="G107">
        <v>636</v>
      </c>
    </row>
    <row r="108" spans="1:7" x14ac:dyDescent="0.25">
      <c r="A108" t="s">
        <v>570</v>
      </c>
      <c r="B108" t="s">
        <v>569</v>
      </c>
      <c r="C108" t="s">
        <v>456</v>
      </c>
      <c r="D108" t="s">
        <v>517</v>
      </c>
      <c r="E108" s="97" t="s">
        <v>568</v>
      </c>
      <c r="F108">
        <v>1877</v>
      </c>
      <c r="G108">
        <v>773</v>
      </c>
    </row>
    <row r="109" spans="1:7" x14ac:dyDescent="0.25">
      <c r="A109" t="s">
        <v>515</v>
      </c>
      <c r="B109" t="s">
        <v>514</v>
      </c>
      <c r="C109" t="s">
        <v>456</v>
      </c>
      <c r="D109" t="s">
        <v>517</v>
      </c>
      <c r="E109" s="97" t="s">
        <v>567</v>
      </c>
      <c r="F109">
        <v>48922</v>
      </c>
      <c r="G109">
        <v>43161</v>
      </c>
    </row>
    <row r="110" spans="1:7" x14ac:dyDescent="0.25">
      <c r="A110" t="s">
        <v>566</v>
      </c>
      <c r="B110" t="s">
        <v>565</v>
      </c>
      <c r="C110" t="s">
        <v>456</v>
      </c>
      <c r="D110" t="s">
        <v>517</v>
      </c>
      <c r="E110" s="97" t="s">
        <v>564</v>
      </c>
      <c r="F110">
        <v>5394</v>
      </c>
      <c r="G110">
        <v>4010</v>
      </c>
    </row>
    <row r="111" spans="1:7" x14ac:dyDescent="0.25">
      <c r="A111" t="s">
        <v>563</v>
      </c>
      <c r="B111" t="s">
        <v>562</v>
      </c>
      <c r="C111" t="s">
        <v>456</v>
      </c>
      <c r="D111" t="s">
        <v>517</v>
      </c>
      <c r="E111" s="97" t="s">
        <v>561</v>
      </c>
      <c r="F111">
        <v>3026</v>
      </c>
      <c r="G111">
        <v>2872</v>
      </c>
    </row>
    <row r="112" spans="1:7" x14ac:dyDescent="0.25">
      <c r="A112" t="s">
        <v>560</v>
      </c>
      <c r="B112" t="s">
        <v>559</v>
      </c>
      <c r="C112" t="s">
        <v>456</v>
      </c>
      <c r="D112" t="s">
        <v>517</v>
      </c>
      <c r="E112" s="97" t="s">
        <v>558</v>
      </c>
      <c r="F112">
        <v>23732</v>
      </c>
      <c r="G112">
        <v>19847</v>
      </c>
    </row>
    <row r="113" spans="1:7" x14ac:dyDescent="0.25">
      <c r="A113" t="s">
        <v>557</v>
      </c>
      <c r="B113" t="s">
        <v>556</v>
      </c>
      <c r="C113" t="s">
        <v>456</v>
      </c>
      <c r="D113" t="s">
        <v>517</v>
      </c>
      <c r="E113" s="97" t="s">
        <v>555</v>
      </c>
      <c r="F113">
        <v>10883</v>
      </c>
      <c r="G113">
        <v>7840</v>
      </c>
    </row>
    <row r="114" spans="1:7" ht="30" x14ac:dyDescent="0.25">
      <c r="A114" t="s">
        <v>554</v>
      </c>
      <c r="B114" t="s">
        <v>553</v>
      </c>
      <c r="C114" t="s">
        <v>456</v>
      </c>
      <c r="D114" t="s">
        <v>517</v>
      </c>
      <c r="E114" s="97" t="s">
        <v>552</v>
      </c>
      <c r="F114">
        <v>7469</v>
      </c>
      <c r="G114">
        <v>6719</v>
      </c>
    </row>
    <row r="115" spans="1:7" x14ac:dyDescent="0.25">
      <c r="A115" t="s">
        <v>551</v>
      </c>
      <c r="B115" t="s">
        <v>550</v>
      </c>
      <c r="C115" t="s">
        <v>456</v>
      </c>
      <c r="D115" t="s">
        <v>517</v>
      </c>
      <c r="E115" s="97" t="s">
        <v>549</v>
      </c>
      <c r="F115">
        <v>2706</v>
      </c>
      <c r="G115">
        <v>2119</v>
      </c>
    </row>
    <row r="116" spans="1:7" x14ac:dyDescent="0.25">
      <c r="A116" t="s">
        <v>548</v>
      </c>
      <c r="B116" t="s">
        <v>547</v>
      </c>
      <c r="C116" t="s">
        <v>456</v>
      </c>
      <c r="D116" t="s">
        <v>517</v>
      </c>
      <c r="E116" s="97" t="s">
        <v>546</v>
      </c>
      <c r="F116">
        <v>832</v>
      </c>
      <c r="G116">
        <v>544</v>
      </c>
    </row>
    <row r="117" spans="1:7" x14ac:dyDescent="0.25">
      <c r="A117" t="s">
        <v>545</v>
      </c>
      <c r="B117" t="s">
        <v>544</v>
      </c>
      <c r="C117" t="s">
        <v>456</v>
      </c>
      <c r="D117" t="s">
        <v>517</v>
      </c>
      <c r="E117" s="97" t="s">
        <v>543</v>
      </c>
      <c r="F117">
        <v>483</v>
      </c>
      <c r="G117">
        <v>483</v>
      </c>
    </row>
    <row r="118" spans="1:7" x14ac:dyDescent="0.25">
      <c r="A118" t="s">
        <v>93</v>
      </c>
      <c r="B118" t="s">
        <v>542</v>
      </c>
      <c r="C118" t="s">
        <v>456</v>
      </c>
      <c r="D118" t="s">
        <v>517</v>
      </c>
      <c r="E118" s="97" t="s">
        <v>541</v>
      </c>
      <c r="F118">
        <v>4097</v>
      </c>
      <c r="G118">
        <v>4097</v>
      </c>
    </row>
    <row r="119" spans="1:7" x14ac:dyDescent="0.25">
      <c r="A119" t="s">
        <v>93</v>
      </c>
      <c r="B119" t="s">
        <v>540</v>
      </c>
      <c r="C119" t="s">
        <v>456</v>
      </c>
      <c r="D119" t="s">
        <v>517</v>
      </c>
      <c r="E119" s="97" t="s">
        <v>539</v>
      </c>
      <c r="F119">
        <v>7594</v>
      </c>
      <c r="G119">
        <v>7548</v>
      </c>
    </row>
    <row r="120" spans="1:7" x14ac:dyDescent="0.25">
      <c r="A120" t="s">
        <v>538</v>
      </c>
      <c r="B120" t="s">
        <v>537</v>
      </c>
      <c r="C120" t="s">
        <v>456</v>
      </c>
      <c r="D120" t="s">
        <v>517</v>
      </c>
      <c r="E120" s="97" t="s">
        <v>536</v>
      </c>
      <c r="F120">
        <v>1304</v>
      </c>
      <c r="G120">
        <v>1304</v>
      </c>
    </row>
    <row r="121" spans="1:7" x14ac:dyDescent="0.25">
      <c r="A121" t="s">
        <v>535</v>
      </c>
      <c r="B121" t="s">
        <v>534</v>
      </c>
      <c r="C121" t="s">
        <v>456</v>
      </c>
      <c r="D121" t="s">
        <v>517</v>
      </c>
      <c r="E121" s="97" t="s">
        <v>533</v>
      </c>
      <c r="F121">
        <v>850</v>
      </c>
      <c r="G121">
        <v>848</v>
      </c>
    </row>
    <row r="122" spans="1:7" x14ac:dyDescent="0.25">
      <c r="A122" t="s">
        <v>532</v>
      </c>
      <c r="B122" t="s">
        <v>531</v>
      </c>
      <c r="C122" t="s">
        <v>456</v>
      </c>
      <c r="D122" t="s">
        <v>517</v>
      </c>
      <c r="E122" s="97" t="s">
        <v>530</v>
      </c>
      <c r="F122">
        <v>3908</v>
      </c>
      <c r="G122">
        <v>1263</v>
      </c>
    </row>
    <row r="123" spans="1:7" x14ac:dyDescent="0.25">
      <c r="A123" t="s">
        <v>486</v>
      </c>
      <c r="B123" t="s">
        <v>485</v>
      </c>
      <c r="C123" t="s">
        <v>456</v>
      </c>
      <c r="D123" t="s">
        <v>517</v>
      </c>
      <c r="E123" s="97" t="s">
        <v>529</v>
      </c>
      <c r="F123">
        <v>24644</v>
      </c>
      <c r="G123">
        <v>24644</v>
      </c>
    </row>
    <row r="124" spans="1:7" x14ac:dyDescent="0.25">
      <c r="A124" t="s">
        <v>528</v>
      </c>
      <c r="B124" t="s">
        <v>527</v>
      </c>
      <c r="C124" t="s">
        <v>456</v>
      </c>
      <c r="D124" t="s">
        <v>517</v>
      </c>
      <c r="E124" s="97" t="s">
        <v>526</v>
      </c>
      <c r="F124">
        <v>24805</v>
      </c>
      <c r="G124">
        <v>15512</v>
      </c>
    </row>
    <row r="125" spans="1:7" x14ac:dyDescent="0.25">
      <c r="A125" t="s">
        <v>525</v>
      </c>
      <c r="B125" t="s">
        <v>524</v>
      </c>
      <c r="C125" t="s">
        <v>456</v>
      </c>
      <c r="D125" t="s">
        <v>517</v>
      </c>
      <c r="E125" s="97" t="s">
        <v>523</v>
      </c>
      <c r="F125">
        <v>423</v>
      </c>
      <c r="G125">
        <v>418</v>
      </c>
    </row>
    <row r="126" spans="1:7" x14ac:dyDescent="0.25">
      <c r="A126" t="s">
        <v>522</v>
      </c>
      <c r="B126" t="s">
        <v>521</v>
      </c>
      <c r="C126" t="s">
        <v>456</v>
      </c>
      <c r="D126" t="s">
        <v>517</v>
      </c>
      <c r="E126" s="97" t="s">
        <v>520</v>
      </c>
      <c r="F126">
        <v>2807</v>
      </c>
      <c r="G126">
        <v>2807</v>
      </c>
    </row>
    <row r="127" spans="1:7" x14ac:dyDescent="0.25">
      <c r="A127" t="s">
        <v>519</v>
      </c>
      <c r="B127" t="s">
        <v>518</v>
      </c>
      <c r="C127" t="s">
        <v>456</v>
      </c>
      <c r="D127" t="s">
        <v>517</v>
      </c>
      <c r="E127" s="97" t="s">
        <v>516</v>
      </c>
      <c r="F127">
        <v>51</v>
      </c>
      <c r="G127">
        <v>51</v>
      </c>
    </row>
    <row r="128" spans="1:7" x14ac:dyDescent="0.25">
      <c r="A128" t="s">
        <v>515</v>
      </c>
      <c r="B128" t="s">
        <v>514</v>
      </c>
      <c r="C128" t="s">
        <v>456</v>
      </c>
      <c r="D128" t="s">
        <v>475</v>
      </c>
      <c r="E128" s="97" t="s">
        <v>513</v>
      </c>
      <c r="F128">
        <v>23344</v>
      </c>
      <c r="G128">
        <v>20648</v>
      </c>
    </row>
    <row r="129" spans="1:7" x14ac:dyDescent="0.25">
      <c r="A129" t="s">
        <v>512</v>
      </c>
      <c r="B129" t="s">
        <v>511</v>
      </c>
      <c r="C129" t="s">
        <v>456</v>
      </c>
      <c r="D129" t="s">
        <v>475</v>
      </c>
      <c r="E129" s="97" t="s">
        <v>510</v>
      </c>
      <c r="F129">
        <v>803</v>
      </c>
      <c r="G129">
        <v>803</v>
      </c>
    </row>
    <row r="130" spans="1:7" x14ac:dyDescent="0.25">
      <c r="A130" t="s">
        <v>509</v>
      </c>
      <c r="B130" t="s">
        <v>508</v>
      </c>
      <c r="C130" t="s">
        <v>456</v>
      </c>
      <c r="D130" t="s">
        <v>475</v>
      </c>
      <c r="E130" s="97" t="s">
        <v>507</v>
      </c>
      <c r="F130">
        <v>1046</v>
      </c>
      <c r="G130">
        <v>1044</v>
      </c>
    </row>
    <row r="131" spans="1:7" x14ac:dyDescent="0.25">
      <c r="A131" t="s">
        <v>506</v>
      </c>
      <c r="B131" t="s">
        <v>505</v>
      </c>
      <c r="C131" t="s">
        <v>456</v>
      </c>
      <c r="D131" t="s">
        <v>475</v>
      </c>
      <c r="E131" s="97" t="s">
        <v>504</v>
      </c>
      <c r="F131">
        <v>13041</v>
      </c>
      <c r="G131">
        <v>8097</v>
      </c>
    </row>
    <row r="132" spans="1:7" x14ac:dyDescent="0.25">
      <c r="A132" t="s">
        <v>503</v>
      </c>
      <c r="B132" t="s">
        <v>502</v>
      </c>
      <c r="C132" t="s">
        <v>456</v>
      </c>
      <c r="D132" t="s">
        <v>475</v>
      </c>
      <c r="E132" s="97" t="s">
        <v>501</v>
      </c>
      <c r="F132">
        <v>414</v>
      </c>
      <c r="G132">
        <v>256</v>
      </c>
    </row>
    <row r="133" spans="1:7" x14ac:dyDescent="0.25">
      <c r="A133" t="s">
        <v>500</v>
      </c>
      <c r="B133" t="s">
        <v>499</v>
      </c>
      <c r="C133" t="s">
        <v>456</v>
      </c>
      <c r="D133" t="s">
        <v>475</v>
      </c>
      <c r="E133" s="97" t="s">
        <v>498</v>
      </c>
      <c r="F133">
        <v>13627</v>
      </c>
      <c r="G133">
        <v>7928</v>
      </c>
    </row>
    <row r="134" spans="1:7" x14ac:dyDescent="0.25">
      <c r="A134" t="s">
        <v>497</v>
      </c>
      <c r="B134" t="s">
        <v>496</v>
      </c>
      <c r="C134" t="s">
        <v>456</v>
      </c>
      <c r="D134" t="s">
        <v>475</v>
      </c>
      <c r="E134" s="97" t="s">
        <v>495</v>
      </c>
      <c r="F134">
        <v>8538</v>
      </c>
      <c r="G134">
        <v>5367</v>
      </c>
    </row>
    <row r="135" spans="1:7" x14ac:dyDescent="0.25">
      <c r="A135" t="s">
        <v>494</v>
      </c>
      <c r="B135" t="s">
        <v>493</v>
      </c>
      <c r="C135" t="s">
        <v>456</v>
      </c>
      <c r="D135" t="s">
        <v>475</v>
      </c>
      <c r="E135" s="97" t="s">
        <v>492</v>
      </c>
      <c r="F135">
        <v>833</v>
      </c>
      <c r="G135">
        <v>243</v>
      </c>
    </row>
    <row r="136" spans="1:7" x14ac:dyDescent="0.25">
      <c r="A136" t="s">
        <v>491</v>
      </c>
      <c r="B136" t="s">
        <v>490</v>
      </c>
      <c r="C136" t="s">
        <v>456</v>
      </c>
      <c r="D136" t="s">
        <v>475</v>
      </c>
      <c r="E136" s="97" t="s">
        <v>489</v>
      </c>
      <c r="F136">
        <v>10692</v>
      </c>
      <c r="G136">
        <v>2512</v>
      </c>
    </row>
    <row r="137" spans="1:7" x14ac:dyDescent="0.25">
      <c r="A137" t="s">
        <v>52</v>
      </c>
      <c r="B137" t="s">
        <v>51</v>
      </c>
      <c r="C137" t="s">
        <v>456</v>
      </c>
      <c r="D137" t="s">
        <v>475</v>
      </c>
      <c r="E137" s="97" t="s">
        <v>488</v>
      </c>
      <c r="F137">
        <v>11806</v>
      </c>
      <c r="G137">
        <v>8998</v>
      </c>
    </row>
    <row r="138" spans="1:7" ht="30" x14ac:dyDescent="0.25">
      <c r="A138" t="s">
        <v>52</v>
      </c>
      <c r="B138" t="s">
        <v>51</v>
      </c>
      <c r="C138" t="s">
        <v>456</v>
      </c>
      <c r="D138" t="s">
        <v>475</v>
      </c>
      <c r="E138" s="97" t="s">
        <v>487</v>
      </c>
      <c r="F138">
        <v>6955</v>
      </c>
      <c r="G138">
        <v>5826</v>
      </c>
    </row>
    <row r="139" spans="1:7" x14ac:dyDescent="0.25">
      <c r="A139" t="s">
        <v>486</v>
      </c>
      <c r="B139" t="s">
        <v>485</v>
      </c>
      <c r="C139" t="s">
        <v>456</v>
      </c>
      <c r="D139" t="s">
        <v>475</v>
      </c>
      <c r="E139" s="97" t="s">
        <v>484</v>
      </c>
      <c r="F139">
        <v>35607</v>
      </c>
      <c r="G139">
        <v>26497</v>
      </c>
    </row>
    <row r="140" spans="1:7" x14ac:dyDescent="0.25">
      <c r="A140" t="s">
        <v>483</v>
      </c>
      <c r="B140" t="s">
        <v>482</v>
      </c>
      <c r="C140" t="s">
        <v>456</v>
      </c>
      <c r="D140" t="s">
        <v>475</v>
      </c>
      <c r="E140" s="97" t="s">
        <v>481</v>
      </c>
      <c r="F140">
        <v>13804</v>
      </c>
      <c r="G140">
        <v>12901</v>
      </c>
    </row>
    <row r="141" spans="1:7" x14ac:dyDescent="0.25">
      <c r="A141" t="s">
        <v>480</v>
      </c>
      <c r="B141" t="s">
        <v>479</v>
      </c>
      <c r="C141" t="s">
        <v>456</v>
      </c>
      <c r="D141" t="s">
        <v>475</v>
      </c>
      <c r="E141" s="97" t="s">
        <v>478</v>
      </c>
      <c r="F141">
        <v>424</v>
      </c>
      <c r="G141">
        <v>72</v>
      </c>
    </row>
    <row r="142" spans="1:7" x14ac:dyDescent="0.25">
      <c r="A142" t="s">
        <v>477</v>
      </c>
      <c r="B142" t="s">
        <v>476</v>
      </c>
      <c r="C142" t="s">
        <v>456</v>
      </c>
      <c r="D142" t="s">
        <v>475</v>
      </c>
      <c r="E142" s="97" t="s">
        <v>474</v>
      </c>
      <c r="F142">
        <v>606</v>
      </c>
      <c r="G142">
        <v>513</v>
      </c>
    </row>
    <row r="143" spans="1:7" x14ac:dyDescent="0.25">
      <c r="A143" t="s">
        <v>473</v>
      </c>
      <c r="B143" t="s">
        <v>472</v>
      </c>
      <c r="C143" t="s">
        <v>456</v>
      </c>
      <c r="D143" t="s">
        <v>455</v>
      </c>
      <c r="E143" s="97" t="s">
        <v>471</v>
      </c>
      <c r="F143">
        <v>3345</v>
      </c>
      <c r="G143">
        <v>3214</v>
      </c>
    </row>
    <row r="144" spans="1:7" x14ac:dyDescent="0.25">
      <c r="A144" t="s">
        <v>470</v>
      </c>
      <c r="B144" t="s">
        <v>469</v>
      </c>
      <c r="C144" t="s">
        <v>456</v>
      </c>
      <c r="D144" t="s">
        <v>455</v>
      </c>
      <c r="E144" s="97" t="s">
        <v>468</v>
      </c>
      <c r="F144">
        <v>43830</v>
      </c>
      <c r="G144">
        <v>31144</v>
      </c>
    </row>
    <row r="145" spans="1:7" x14ac:dyDescent="0.25">
      <c r="A145" t="s">
        <v>467</v>
      </c>
      <c r="B145" t="s">
        <v>466</v>
      </c>
      <c r="C145" t="s">
        <v>456</v>
      </c>
      <c r="D145" t="s">
        <v>455</v>
      </c>
      <c r="E145" s="97" t="s">
        <v>465</v>
      </c>
      <c r="F145">
        <v>5973</v>
      </c>
      <c r="G145">
        <v>5666</v>
      </c>
    </row>
    <row r="146" spans="1:7" x14ac:dyDescent="0.25">
      <c r="A146" t="s">
        <v>464</v>
      </c>
      <c r="B146" t="s">
        <v>463</v>
      </c>
      <c r="C146" t="s">
        <v>456</v>
      </c>
      <c r="D146" t="s">
        <v>455</v>
      </c>
      <c r="E146" s="97" t="s">
        <v>462</v>
      </c>
      <c r="F146">
        <v>4603</v>
      </c>
      <c r="G146">
        <v>4344</v>
      </c>
    </row>
    <row r="147" spans="1:7" x14ac:dyDescent="0.25">
      <c r="A147" t="s">
        <v>461</v>
      </c>
      <c r="B147" t="s">
        <v>460</v>
      </c>
      <c r="C147" t="s">
        <v>456</v>
      </c>
      <c r="D147" t="s">
        <v>455</v>
      </c>
      <c r="E147" s="97" t="s">
        <v>459</v>
      </c>
      <c r="F147">
        <v>14453</v>
      </c>
      <c r="G147">
        <v>14102</v>
      </c>
    </row>
    <row r="148" spans="1:7" x14ac:dyDescent="0.25">
      <c r="A148" t="s">
        <v>458</v>
      </c>
      <c r="B148" t="s">
        <v>457</v>
      </c>
      <c r="C148" t="s">
        <v>456</v>
      </c>
      <c r="D148" t="s">
        <v>455</v>
      </c>
      <c r="E148" s="97" t="s">
        <v>454</v>
      </c>
      <c r="F148">
        <v>10003</v>
      </c>
      <c r="G148">
        <v>10003</v>
      </c>
    </row>
    <row r="149" spans="1:7" x14ac:dyDescent="0.25">
      <c r="A149" t="s">
        <v>89</v>
      </c>
      <c r="B149" t="s">
        <v>88</v>
      </c>
      <c r="C149" t="s">
        <v>343</v>
      </c>
      <c r="D149" t="s">
        <v>453</v>
      </c>
      <c r="E149" s="97" t="s">
        <v>452</v>
      </c>
      <c r="F149">
        <v>14887</v>
      </c>
      <c r="G149">
        <v>13215</v>
      </c>
    </row>
    <row r="150" spans="1:7" ht="30" x14ac:dyDescent="0.25">
      <c r="A150" t="s">
        <v>89</v>
      </c>
      <c r="B150" t="s">
        <v>451</v>
      </c>
      <c r="C150" t="s">
        <v>343</v>
      </c>
      <c r="D150" t="s">
        <v>447</v>
      </c>
      <c r="E150" s="97" t="s">
        <v>450</v>
      </c>
      <c r="F150">
        <v>4052</v>
      </c>
      <c r="G150">
        <v>4052</v>
      </c>
    </row>
    <row r="151" spans="1:7" x14ac:dyDescent="0.25">
      <c r="A151" t="s">
        <v>449</v>
      </c>
      <c r="B151" t="s">
        <v>448</v>
      </c>
      <c r="C151" t="s">
        <v>343</v>
      </c>
      <c r="D151" t="s">
        <v>447</v>
      </c>
      <c r="E151" s="97" t="s">
        <v>446</v>
      </c>
      <c r="F151">
        <v>11341</v>
      </c>
      <c r="G151">
        <v>6144</v>
      </c>
    </row>
    <row r="152" spans="1:7" x14ac:dyDescent="0.25">
      <c r="A152" t="s">
        <v>445</v>
      </c>
      <c r="B152" t="s">
        <v>444</v>
      </c>
      <c r="C152" t="s">
        <v>343</v>
      </c>
      <c r="D152" t="s">
        <v>436</v>
      </c>
      <c r="E152" s="97" t="s">
        <v>443</v>
      </c>
      <c r="F152">
        <v>13537</v>
      </c>
      <c r="G152">
        <v>11245</v>
      </c>
    </row>
    <row r="153" spans="1:7" x14ac:dyDescent="0.25">
      <c r="A153" t="s">
        <v>442</v>
      </c>
      <c r="B153" t="s">
        <v>441</v>
      </c>
      <c r="C153" t="s">
        <v>343</v>
      </c>
      <c r="D153" t="s">
        <v>436</v>
      </c>
      <c r="E153" s="97" t="s">
        <v>440</v>
      </c>
      <c r="F153">
        <v>213</v>
      </c>
      <c r="G153">
        <v>21</v>
      </c>
    </row>
    <row r="154" spans="1:7" ht="45" x14ac:dyDescent="0.25">
      <c r="A154" t="s">
        <v>89</v>
      </c>
      <c r="B154" t="s">
        <v>88</v>
      </c>
      <c r="C154" t="s">
        <v>343</v>
      </c>
      <c r="D154" t="s">
        <v>436</v>
      </c>
      <c r="E154" s="97" t="s">
        <v>439</v>
      </c>
      <c r="F154">
        <v>40254</v>
      </c>
      <c r="G154">
        <v>32762</v>
      </c>
    </row>
    <row r="155" spans="1:7" ht="30" x14ac:dyDescent="0.25">
      <c r="A155" t="s">
        <v>438</v>
      </c>
      <c r="B155" t="s">
        <v>437</v>
      </c>
      <c r="C155" t="s">
        <v>343</v>
      </c>
      <c r="D155" t="s">
        <v>436</v>
      </c>
      <c r="E155" s="97" t="s">
        <v>435</v>
      </c>
      <c r="F155">
        <v>433</v>
      </c>
      <c r="G155">
        <v>433</v>
      </c>
    </row>
    <row r="156" spans="1:7" x14ac:dyDescent="0.25">
      <c r="A156" t="s">
        <v>93</v>
      </c>
      <c r="B156" t="s">
        <v>434</v>
      </c>
      <c r="C156" t="s">
        <v>343</v>
      </c>
      <c r="D156" t="s">
        <v>430</v>
      </c>
      <c r="E156" s="97" t="s">
        <v>433</v>
      </c>
      <c r="F156">
        <v>14122</v>
      </c>
      <c r="G156">
        <v>9655</v>
      </c>
    </row>
    <row r="157" spans="1:7" x14ac:dyDescent="0.25">
      <c r="A157" t="s">
        <v>432</v>
      </c>
      <c r="B157" t="s">
        <v>431</v>
      </c>
      <c r="C157" t="s">
        <v>343</v>
      </c>
      <c r="D157" t="s">
        <v>430</v>
      </c>
      <c r="E157" s="97" t="s">
        <v>429</v>
      </c>
      <c r="F157">
        <v>1875</v>
      </c>
      <c r="G157">
        <v>1875</v>
      </c>
    </row>
    <row r="158" spans="1:7" x14ac:dyDescent="0.25">
      <c r="A158" t="s">
        <v>428</v>
      </c>
      <c r="B158" t="s">
        <v>427</v>
      </c>
      <c r="C158" t="s">
        <v>343</v>
      </c>
      <c r="D158" t="s">
        <v>416</v>
      </c>
      <c r="E158" s="97" t="s">
        <v>426</v>
      </c>
      <c r="F158">
        <v>262</v>
      </c>
      <c r="G158">
        <v>262</v>
      </c>
    </row>
    <row r="159" spans="1:7" x14ac:dyDescent="0.25">
      <c r="A159" t="s">
        <v>425</v>
      </c>
      <c r="B159" t="s">
        <v>424</v>
      </c>
      <c r="C159" t="s">
        <v>343</v>
      </c>
      <c r="D159" t="s">
        <v>416</v>
      </c>
      <c r="E159" s="97" t="s">
        <v>423</v>
      </c>
      <c r="F159">
        <v>10586</v>
      </c>
      <c r="G159">
        <v>10067</v>
      </c>
    </row>
    <row r="160" spans="1:7" x14ac:dyDescent="0.25">
      <c r="A160" t="s">
        <v>422</v>
      </c>
      <c r="B160" t="s">
        <v>421</v>
      </c>
      <c r="C160" t="s">
        <v>343</v>
      </c>
      <c r="D160" t="s">
        <v>416</v>
      </c>
      <c r="E160" s="97" t="s">
        <v>420</v>
      </c>
      <c r="F160">
        <v>1533</v>
      </c>
      <c r="G160">
        <v>1337</v>
      </c>
    </row>
    <row r="161" spans="1:7" ht="30" x14ac:dyDescent="0.25">
      <c r="A161" t="s">
        <v>89</v>
      </c>
      <c r="B161" t="s">
        <v>88</v>
      </c>
      <c r="C161" t="s">
        <v>343</v>
      </c>
      <c r="D161" t="s">
        <v>416</v>
      </c>
      <c r="E161" s="97" t="s">
        <v>419</v>
      </c>
      <c r="F161">
        <v>28881</v>
      </c>
      <c r="G161">
        <v>24928</v>
      </c>
    </row>
    <row r="162" spans="1:7" x14ac:dyDescent="0.25">
      <c r="A162" t="s">
        <v>418</v>
      </c>
      <c r="B162" t="s">
        <v>417</v>
      </c>
      <c r="C162" t="s">
        <v>343</v>
      </c>
      <c r="D162" t="s">
        <v>416</v>
      </c>
      <c r="E162" s="97" t="s">
        <v>415</v>
      </c>
      <c r="F162">
        <v>959</v>
      </c>
      <c r="G162">
        <v>498</v>
      </c>
    </row>
    <row r="163" spans="1:7" x14ac:dyDescent="0.25">
      <c r="A163" t="s">
        <v>414</v>
      </c>
      <c r="B163" t="s">
        <v>413</v>
      </c>
      <c r="C163" t="s">
        <v>343</v>
      </c>
      <c r="D163" t="s">
        <v>412</v>
      </c>
      <c r="E163" s="97" t="s">
        <v>411</v>
      </c>
      <c r="F163">
        <v>33098</v>
      </c>
      <c r="G163">
        <v>32771</v>
      </c>
    </row>
    <row r="164" spans="1:7" x14ac:dyDescent="0.25">
      <c r="A164" t="s">
        <v>93</v>
      </c>
      <c r="B164" t="s">
        <v>410</v>
      </c>
      <c r="C164" t="s">
        <v>343</v>
      </c>
      <c r="D164" t="s">
        <v>409</v>
      </c>
      <c r="E164" s="97" t="s">
        <v>408</v>
      </c>
      <c r="F164">
        <v>10613</v>
      </c>
      <c r="G164">
        <v>9335</v>
      </c>
    </row>
    <row r="165" spans="1:7" x14ac:dyDescent="0.25">
      <c r="A165" t="s">
        <v>407</v>
      </c>
      <c r="B165" t="s">
        <v>406</v>
      </c>
      <c r="C165" t="s">
        <v>343</v>
      </c>
      <c r="D165" t="s">
        <v>366</v>
      </c>
      <c r="E165" s="97" t="s">
        <v>405</v>
      </c>
      <c r="F165">
        <v>39812</v>
      </c>
      <c r="G165">
        <v>27788</v>
      </c>
    </row>
    <row r="166" spans="1:7" x14ac:dyDescent="0.25">
      <c r="A166" t="s">
        <v>404</v>
      </c>
      <c r="B166" t="s">
        <v>403</v>
      </c>
      <c r="C166" t="s">
        <v>343</v>
      </c>
      <c r="D166" t="s">
        <v>366</v>
      </c>
      <c r="E166" s="97" t="s">
        <v>402</v>
      </c>
      <c r="F166">
        <v>22617</v>
      </c>
      <c r="G166">
        <v>14612</v>
      </c>
    </row>
    <row r="167" spans="1:7" x14ac:dyDescent="0.25">
      <c r="A167" t="s">
        <v>401</v>
      </c>
      <c r="B167" t="s">
        <v>400</v>
      </c>
      <c r="C167" t="s">
        <v>343</v>
      </c>
      <c r="D167" t="s">
        <v>366</v>
      </c>
      <c r="E167" s="97" t="s">
        <v>399</v>
      </c>
      <c r="F167">
        <v>13365</v>
      </c>
      <c r="G167">
        <v>10018</v>
      </c>
    </row>
    <row r="168" spans="1:7" x14ac:dyDescent="0.25">
      <c r="A168" t="s">
        <v>398</v>
      </c>
      <c r="B168" t="s">
        <v>397</v>
      </c>
      <c r="C168" t="s">
        <v>343</v>
      </c>
      <c r="D168" t="s">
        <v>366</v>
      </c>
      <c r="E168" s="97" t="s">
        <v>396</v>
      </c>
      <c r="F168">
        <v>13222</v>
      </c>
      <c r="G168">
        <v>10030</v>
      </c>
    </row>
    <row r="169" spans="1:7" x14ac:dyDescent="0.25">
      <c r="A169" t="s">
        <v>395</v>
      </c>
      <c r="B169" t="s">
        <v>394</v>
      </c>
      <c r="C169" t="s">
        <v>343</v>
      </c>
      <c r="D169" t="s">
        <v>366</v>
      </c>
      <c r="E169" s="97" t="s">
        <v>393</v>
      </c>
      <c r="F169">
        <v>21098</v>
      </c>
      <c r="G169">
        <v>20403</v>
      </c>
    </row>
    <row r="170" spans="1:7" x14ac:dyDescent="0.25">
      <c r="A170" t="s">
        <v>392</v>
      </c>
      <c r="B170" t="s">
        <v>391</v>
      </c>
      <c r="C170" t="s">
        <v>343</v>
      </c>
      <c r="D170" t="s">
        <v>366</v>
      </c>
      <c r="E170" s="97" t="s">
        <v>390</v>
      </c>
      <c r="F170">
        <v>548</v>
      </c>
      <c r="G170">
        <v>474</v>
      </c>
    </row>
    <row r="171" spans="1:7" x14ac:dyDescent="0.25">
      <c r="A171" t="s">
        <v>389</v>
      </c>
      <c r="B171" t="s">
        <v>388</v>
      </c>
      <c r="C171" t="s">
        <v>343</v>
      </c>
      <c r="D171" t="s">
        <v>366</v>
      </c>
      <c r="E171" s="97" t="s">
        <v>387</v>
      </c>
      <c r="F171">
        <v>54190</v>
      </c>
      <c r="G171">
        <v>41411</v>
      </c>
    </row>
    <row r="172" spans="1:7" x14ac:dyDescent="0.25">
      <c r="A172" t="s">
        <v>386</v>
      </c>
      <c r="B172" t="s">
        <v>385</v>
      </c>
      <c r="C172" t="s">
        <v>343</v>
      </c>
      <c r="D172" t="s">
        <v>366</v>
      </c>
      <c r="E172" s="97" t="s">
        <v>384</v>
      </c>
      <c r="F172">
        <v>6080</v>
      </c>
      <c r="G172">
        <v>5201</v>
      </c>
    </row>
    <row r="173" spans="1:7" x14ac:dyDescent="0.25">
      <c r="A173" t="s">
        <v>383</v>
      </c>
      <c r="B173" t="s">
        <v>382</v>
      </c>
      <c r="C173" t="s">
        <v>343</v>
      </c>
      <c r="D173" t="s">
        <v>366</v>
      </c>
      <c r="E173" s="97" t="s">
        <v>381</v>
      </c>
      <c r="F173">
        <v>2283</v>
      </c>
      <c r="G173">
        <v>2281</v>
      </c>
    </row>
    <row r="174" spans="1:7" x14ac:dyDescent="0.25">
      <c r="A174" t="s">
        <v>380</v>
      </c>
      <c r="B174" t="s">
        <v>379</v>
      </c>
      <c r="C174" t="s">
        <v>343</v>
      </c>
      <c r="D174" t="s">
        <v>366</v>
      </c>
      <c r="E174" s="97" t="s">
        <v>378</v>
      </c>
      <c r="F174">
        <v>27962</v>
      </c>
      <c r="G174">
        <v>22617</v>
      </c>
    </row>
    <row r="175" spans="1:7" x14ac:dyDescent="0.25">
      <c r="A175" t="s">
        <v>377</v>
      </c>
      <c r="B175" t="s">
        <v>376</v>
      </c>
      <c r="C175" t="s">
        <v>343</v>
      </c>
      <c r="D175" t="s">
        <v>366</v>
      </c>
      <c r="E175" s="97" t="s">
        <v>375</v>
      </c>
      <c r="F175">
        <v>3410</v>
      </c>
      <c r="G175">
        <v>3341</v>
      </c>
    </row>
    <row r="176" spans="1:7" x14ac:dyDescent="0.25">
      <c r="A176" t="s">
        <v>374</v>
      </c>
      <c r="B176" t="s">
        <v>373</v>
      </c>
      <c r="C176" t="s">
        <v>343</v>
      </c>
      <c r="D176" t="s">
        <v>366</v>
      </c>
      <c r="E176" s="97" t="s">
        <v>372</v>
      </c>
      <c r="F176">
        <v>676</v>
      </c>
      <c r="G176">
        <v>246</v>
      </c>
    </row>
    <row r="177" spans="1:7" x14ac:dyDescent="0.25">
      <c r="A177" t="s">
        <v>371</v>
      </c>
      <c r="B177" t="s">
        <v>370</v>
      </c>
      <c r="C177" t="s">
        <v>343</v>
      </c>
      <c r="D177" t="s">
        <v>366</v>
      </c>
      <c r="E177" s="97" t="s">
        <v>369</v>
      </c>
      <c r="F177">
        <v>3061</v>
      </c>
      <c r="G177">
        <v>2874</v>
      </c>
    </row>
    <row r="178" spans="1:7" x14ac:dyDescent="0.25">
      <c r="A178" t="s">
        <v>368</v>
      </c>
      <c r="B178" t="s">
        <v>367</v>
      </c>
      <c r="C178" t="s">
        <v>343</v>
      </c>
      <c r="D178" t="s">
        <v>366</v>
      </c>
      <c r="E178" s="97" t="s">
        <v>365</v>
      </c>
      <c r="F178">
        <v>78</v>
      </c>
      <c r="G178">
        <v>78</v>
      </c>
    </row>
    <row r="179" spans="1:7" x14ac:dyDescent="0.25">
      <c r="A179" t="s">
        <v>364</v>
      </c>
      <c r="B179" t="s">
        <v>363</v>
      </c>
      <c r="C179" t="s">
        <v>343</v>
      </c>
      <c r="D179" t="s">
        <v>356</v>
      </c>
      <c r="E179" s="97" t="s">
        <v>362</v>
      </c>
      <c r="F179">
        <v>15362</v>
      </c>
      <c r="G179">
        <v>12045</v>
      </c>
    </row>
    <row r="180" spans="1:7" x14ac:dyDescent="0.25">
      <c r="A180" t="s">
        <v>361</v>
      </c>
      <c r="B180" t="s">
        <v>360</v>
      </c>
      <c r="C180" t="s">
        <v>343</v>
      </c>
      <c r="D180" t="s">
        <v>356</v>
      </c>
      <c r="E180" s="97" t="s">
        <v>359</v>
      </c>
      <c r="F180">
        <v>8154</v>
      </c>
      <c r="G180">
        <v>6414</v>
      </c>
    </row>
    <row r="181" spans="1:7" x14ac:dyDescent="0.25">
      <c r="A181" t="s">
        <v>358</v>
      </c>
      <c r="B181" t="s">
        <v>357</v>
      </c>
      <c r="C181" t="s">
        <v>343</v>
      </c>
      <c r="D181" t="s">
        <v>356</v>
      </c>
      <c r="E181" s="97" t="s">
        <v>355</v>
      </c>
      <c r="F181">
        <v>3565</v>
      </c>
      <c r="G181">
        <v>3356</v>
      </c>
    </row>
    <row r="182" spans="1:7" ht="30" x14ac:dyDescent="0.25">
      <c r="A182" t="s">
        <v>89</v>
      </c>
      <c r="B182" t="s">
        <v>88</v>
      </c>
      <c r="C182" t="s">
        <v>343</v>
      </c>
      <c r="D182" t="s">
        <v>354</v>
      </c>
      <c r="E182" s="97" t="s">
        <v>353</v>
      </c>
      <c r="F182">
        <v>23840</v>
      </c>
      <c r="G182">
        <v>21276</v>
      </c>
    </row>
    <row r="183" spans="1:7" x14ac:dyDescent="0.25">
      <c r="A183" t="s">
        <v>57</v>
      </c>
      <c r="B183" t="s">
        <v>56</v>
      </c>
      <c r="C183" t="s">
        <v>343</v>
      </c>
      <c r="D183" t="s">
        <v>350</v>
      </c>
      <c r="E183" s="97" t="s">
        <v>352</v>
      </c>
      <c r="F183">
        <v>2178</v>
      </c>
      <c r="G183">
        <v>2129</v>
      </c>
    </row>
    <row r="184" spans="1:7" x14ac:dyDescent="0.25">
      <c r="A184" t="s">
        <v>57</v>
      </c>
      <c r="B184" t="s">
        <v>351</v>
      </c>
      <c r="C184" t="s">
        <v>343</v>
      </c>
      <c r="D184" t="s">
        <v>350</v>
      </c>
      <c r="E184" s="97" t="s">
        <v>349</v>
      </c>
      <c r="F184">
        <v>117</v>
      </c>
      <c r="G184">
        <v>117</v>
      </c>
    </row>
    <row r="185" spans="1:7" x14ac:dyDescent="0.25">
      <c r="A185" t="s">
        <v>93</v>
      </c>
      <c r="B185" t="s">
        <v>348</v>
      </c>
      <c r="C185" t="s">
        <v>343</v>
      </c>
      <c r="D185" t="s">
        <v>342</v>
      </c>
      <c r="E185" s="97" t="s">
        <v>347</v>
      </c>
      <c r="F185">
        <v>4629</v>
      </c>
      <c r="G185">
        <v>4550</v>
      </c>
    </row>
    <row r="186" spans="1:7" ht="30" x14ac:dyDescent="0.25">
      <c r="A186" t="s">
        <v>346</v>
      </c>
      <c r="B186" t="s">
        <v>345</v>
      </c>
      <c r="C186" t="s">
        <v>343</v>
      </c>
      <c r="D186" t="s">
        <v>342</v>
      </c>
      <c r="E186" s="97" t="s">
        <v>344</v>
      </c>
      <c r="F186">
        <v>354</v>
      </c>
      <c r="G186">
        <v>350</v>
      </c>
    </row>
    <row r="187" spans="1:7" x14ac:dyDescent="0.25">
      <c r="A187" t="s">
        <v>89</v>
      </c>
      <c r="B187" t="s">
        <v>88</v>
      </c>
      <c r="C187" t="s">
        <v>343</v>
      </c>
      <c r="D187" t="s">
        <v>342</v>
      </c>
      <c r="E187" s="97" t="s">
        <v>341</v>
      </c>
      <c r="F187">
        <v>12222</v>
      </c>
      <c r="G187">
        <v>10823</v>
      </c>
    </row>
    <row r="188" spans="1:7" ht="30" x14ac:dyDescent="0.25">
      <c r="A188" t="s">
        <v>301</v>
      </c>
      <c r="B188" t="s">
        <v>300</v>
      </c>
      <c r="C188" t="s">
        <v>298</v>
      </c>
      <c r="D188" t="s">
        <v>340</v>
      </c>
      <c r="E188" s="97" t="s">
        <v>339</v>
      </c>
      <c r="F188">
        <v>23558</v>
      </c>
      <c r="G188">
        <v>19935</v>
      </c>
    </row>
    <row r="189" spans="1:7" x14ac:dyDescent="0.25">
      <c r="A189" t="s">
        <v>338</v>
      </c>
      <c r="B189" t="s">
        <v>337</v>
      </c>
      <c r="C189" t="s">
        <v>298</v>
      </c>
      <c r="D189" t="s">
        <v>333</v>
      </c>
      <c r="E189" s="97" t="s">
        <v>336</v>
      </c>
      <c r="F189">
        <v>5367</v>
      </c>
      <c r="G189">
        <v>4818</v>
      </c>
    </row>
    <row r="190" spans="1:7" x14ac:dyDescent="0.25">
      <c r="A190" t="s">
        <v>89</v>
      </c>
      <c r="B190" t="s">
        <v>88</v>
      </c>
      <c r="C190" t="s">
        <v>298</v>
      </c>
      <c r="D190" t="s">
        <v>333</v>
      </c>
      <c r="E190" s="97" t="s">
        <v>335</v>
      </c>
      <c r="F190">
        <v>3589</v>
      </c>
      <c r="G190">
        <v>3325</v>
      </c>
    </row>
    <row r="191" spans="1:7" x14ac:dyDescent="0.25">
      <c r="A191" t="s">
        <v>89</v>
      </c>
      <c r="B191" t="s">
        <v>88</v>
      </c>
      <c r="C191" t="s">
        <v>298</v>
      </c>
      <c r="D191" t="s">
        <v>333</v>
      </c>
      <c r="E191" s="97" t="s">
        <v>334</v>
      </c>
      <c r="F191">
        <v>2053</v>
      </c>
      <c r="G191">
        <v>1924</v>
      </c>
    </row>
    <row r="192" spans="1:7" ht="30" x14ac:dyDescent="0.25">
      <c r="A192" t="s">
        <v>89</v>
      </c>
      <c r="B192" t="s">
        <v>88</v>
      </c>
      <c r="C192" t="s">
        <v>298</v>
      </c>
      <c r="D192" t="s">
        <v>333</v>
      </c>
      <c r="E192" s="97" t="s">
        <v>332</v>
      </c>
      <c r="F192">
        <v>37891</v>
      </c>
      <c r="G192">
        <v>34560</v>
      </c>
    </row>
    <row r="193" spans="1:7" ht="30" x14ac:dyDescent="0.25">
      <c r="A193" t="s">
        <v>57</v>
      </c>
      <c r="B193" t="s">
        <v>56</v>
      </c>
      <c r="C193" t="s">
        <v>298</v>
      </c>
      <c r="D193" t="s">
        <v>331</v>
      </c>
      <c r="E193" s="97" t="s">
        <v>330</v>
      </c>
      <c r="F193">
        <v>11856</v>
      </c>
      <c r="G193">
        <v>11856</v>
      </c>
    </row>
    <row r="194" spans="1:7" x14ac:dyDescent="0.25">
      <c r="A194" t="s">
        <v>329</v>
      </c>
      <c r="B194" t="s">
        <v>328</v>
      </c>
      <c r="C194" t="s">
        <v>298</v>
      </c>
      <c r="D194" t="s">
        <v>318</v>
      </c>
      <c r="E194" s="97" t="s">
        <v>327</v>
      </c>
      <c r="F194">
        <v>750</v>
      </c>
      <c r="G194">
        <v>536</v>
      </c>
    </row>
    <row r="195" spans="1:7" x14ac:dyDescent="0.25">
      <c r="A195" t="s">
        <v>326</v>
      </c>
      <c r="B195" t="s">
        <v>325</v>
      </c>
      <c r="C195" t="s">
        <v>298</v>
      </c>
      <c r="D195" t="s">
        <v>318</v>
      </c>
      <c r="E195" s="97" t="s">
        <v>324</v>
      </c>
      <c r="F195">
        <v>3384</v>
      </c>
      <c r="G195">
        <v>3384</v>
      </c>
    </row>
    <row r="196" spans="1:7" x14ac:dyDescent="0.25">
      <c r="A196" t="s">
        <v>323</v>
      </c>
      <c r="B196" t="s">
        <v>322</v>
      </c>
      <c r="C196" t="s">
        <v>298</v>
      </c>
      <c r="D196" t="s">
        <v>318</v>
      </c>
      <c r="E196" s="97" t="s">
        <v>321</v>
      </c>
      <c r="F196">
        <v>6433</v>
      </c>
      <c r="G196">
        <v>5462</v>
      </c>
    </row>
    <row r="197" spans="1:7" x14ac:dyDescent="0.25">
      <c r="A197" t="s">
        <v>301</v>
      </c>
      <c r="B197" t="s">
        <v>320</v>
      </c>
      <c r="C197" t="s">
        <v>298</v>
      </c>
      <c r="D197" t="s">
        <v>318</v>
      </c>
      <c r="E197" s="97" t="s">
        <v>319</v>
      </c>
      <c r="F197">
        <v>708</v>
      </c>
      <c r="G197">
        <v>707</v>
      </c>
    </row>
    <row r="198" spans="1:7" ht="30" x14ac:dyDescent="0.25">
      <c r="A198" t="s">
        <v>301</v>
      </c>
      <c r="B198" t="s">
        <v>300</v>
      </c>
      <c r="C198" t="s">
        <v>298</v>
      </c>
      <c r="D198" t="s">
        <v>318</v>
      </c>
      <c r="E198" s="97" t="s">
        <v>317</v>
      </c>
      <c r="F198">
        <v>39274</v>
      </c>
      <c r="G198">
        <v>29730</v>
      </c>
    </row>
    <row r="199" spans="1:7" x14ac:dyDescent="0.25">
      <c r="A199" t="s">
        <v>212</v>
      </c>
      <c r="B199" t="s">
        <v>316</v>
      </c>
      <c r="C199" t="s">
        <v>298</v>
      </c>
      <c r="D199" t="s">
        <v>314</v>
      </c>
      <c r="E199" s="97" t="s">
        <v>315</v>
      </c>
      <c r="F199">
        <v>31542</v>
      </c>
      <c r="G199">
        <v>24486</v>
      </c>
    </row>
    <row r="200" spans="1:7" ht="30" x14ac:dyDescent="0.25">
      <c r="A200" t="s">
        <v>313</v>
      </c>
      <c r="B200" t="s">
        <v>312</v>
      </c>
      <c r="C200" t="s">
        <v>298</v>
      </c>
      <c r="D200" t="s">
        <v>309</v>
      </c>
      <c r="E200" s="97" t="s">
        <v>311</v>
      </c>
      <c r="F200">
        <v>1010</v>
      </c>
      <c r="G200">
        <v>1010</v>
      </c>
    </row>
    <row r="201" spans="1:7" x14ac:dyDescent="0.25">
      <c r="A201" t="s">
        <v>89</v>
      </c>
      <c r="B201" t="s">
        <v>88</v>
      </c>
      <c r="C201" t="s">
        <v>298</v>
      </c>
      <c r="D201" t="s">
        <v>309</v>
      </c>
      <c r="E201" s="97" t="s">
        <v>310</v>
      </c>
      <c r="F201">
        <v>7343</v>
      </c>
      <c r="G201">
        <v>1953</v>
      </c>
    </row>
    <row r="202" spans="1:7" ht="30" x14ac:dyDescent="0.25">
      <c r="A202" t="s">
        <v>89</v>
      </c>
      <c r="B202" t="s">
        <v>88</v>
      </c>
      <c r="C202" t="s">
        <v>298</v>
      </c>
      <c r="D202" t="s">
        <v>309</v>
      </c>
      <c r="E202" s="97" t="s">
        <v>308</v>
      </c>
      <c r="F202">
        <v>31846</v>
      </c>
      <c r="G202">
        <v>29592</v>
      </c>
    </row>
    <row r="203" spans="1:7" x14ac:dyDescent="0.25">
      <c r="A203" t="s">
        <v>307</v>
      </c>
      <c r="B203" t="s">
        <v>306</v>
      </c>
      <c r="C203" t="s">
        <v>298</v>
      </c>
      <c r="D203" t="s">
        <v>303</v>
      </c>
      <c r="E203" s="97" t="s">
        <v>305</v>
      </c>
      <c r="F203">
        <v>143</v>
      </c>
      <c r="G203">
        <v>0</v>
      </c>
    </row>
    <row r="204" spans="1:7" ht="30" x14ac:dyDescent="0.25">
      <c r="A204" t="s">
        <v>212</v>
      </c>
      <c r="B204" t="s">
        <v>304</v>
      </c>
      <c r="C204" t="s">
        <v>298</v>
      </c>
      <c r="D204" t="s">
        <v>303</v>
      </c>
      <c r="E204" s="97" t="s">
        <v>302</v>
      </c>
      <c r="F204">
        <v>23841</v>
      </c>
      <c r="G204">
        <v>20838</v>
      </c>
    </row>
    <row r="205" spans="1:7" x14ac:dyDescent="0.25">
      <c r="A205" t="s">
        <v>301</v>
      </c>
      <c r="B205" t="s">
        <v>300</v>
      </c>
      <c r="C205" t="s">
        <v>298</v>
      </c>
      <c r="D205" t="s">
        <v>297</v>
      </c>
      <c r="E205" s="97" t="s">
        <v>299</v>
      </c>
      <c r="F205">
        <v>17747</v>
      </c>
      <c r="G205">
        <v>15804</v>
      </c>
    </row>
    <row r="206" spans="1:7" ht="30" x14ac:dyDescent="0.25">
      <c r="A206" t="s">
        <v>89</v>
      </c>
      <c r="B206" t="s">
        <v>88</v>
      </c>
      <c r="C206" t="s">
        <v>273</v>
      </c>
      <c r="D206" t="s">
        <v>296</v>
      </c>
      <c r="E206" s="97" t="s">
        <v>295</v>
      </c>
      <c r="F206">
        <v>17069</v>
      </c>
      <c r="G206">
        <v>14537</v>
      </c>
    </row>
    <row r="207" spans="1:7" x14ac:dyDescent="0.25">
      <c r="A207" t="s">
        <v>57</v>
      </c>
      <c r="B207" t="s">
        <v>56</v>
      </c>
      <c r="C207" t="s">
        <v>273</v>
      </c>
      <c r="D207" t="s">
        <v>294</v>
      </c>
      <c r="E207" s="97" t="s">
        <v>293</v>
      </c>
      <c r="F207">
        <v>5012</v>
      </c>
      <c r="G207">
        <v>5012</v>
      </c>
    </row>
    <row r="208" spans="1:7" x14ac:dyDescent="0.25">
      <c r="A208" t="s">
        <v>292</v>
      </c>
      <c r="B208" t="s">
        <v>291</v>
      </c>
      <c r="C208" t="s">
        <v>273</v>
      </c>
      <c r="D208" t="s">
        <v>275</v>
      </c>
      <c r="E208" s="97" t="s">
        <v>290</v>
      </c>
      <c r="F208">
        <v>29592</v>
      </c>
      <c r="G208">
        <v>27933</v>
      </c>
    </row>
    <row r="209" spans="1:7" x14ac:dyDescent="0.25">
      <c r="A209" t="s">
        <v>289</v>
      </c>
      <c r="B209" t="s">
        <v>288</v>
      </c>
      <c r="C209" t="s">
        <v>273</v>
      </c>
      <c r="D209" t="s">
        <v>275</v>
      </c>
      <c r="E209" s="97" t="s">
        <v>287</v>
      </c>
      <c r="F209">
        <v>1172</v>
      </c>
      <c r="G209">
        <v>1172</v>
      </c>
    </row>
    <row r="210" spans="1:7" x14ac:dyDescent="0.25">
      <c r="A210" t="s">
        <v>286</v>
      </c>
      <c r="B210" t="s">
        <v>285</v>
      </c>
      <c r="C210" t="s">
        <v>273</v>
      </c>
      <c r="D210" t="s">
        <v>275</v>
      </c>
      <c r="E210" s="97" t="s">
        <v>284</v>
      </c>
      <c r="F210">
        <v>817</v>
      </c>
      <c r="G210">
        <v>813</v>
      </c>
    </row>
    <row r="211" spans="1:7" x14ac:dyDescent="0.25">
      <c r="A211" t="s">
        <v>283</v>
      </c>
      <c r="B211" t="s">
        <v>282</v>
      </c>
      <c r="C211" t="s">
        <v>273</v>
      </c>
      <c r="D211" t="s">
        <v>275</v>
      </c>
      <c r="E211" s="97" t="s">
        <v>281</v>
      </c>
      <c r="F211">
        <v>970</v>
      </c>
      <c r="G211">
        <v>577</v>
      </c>
    </row>
    <row r="212" spans="1:7" x14ac:dyDescent="0.25">
      <c r="A212" t="s">
        <v>280</v>
      </c>
      <c r="B212" t="s">
        <v>279</v>
      </c>
      <c r="C212" t="s">
        <v>273</v>
      </c>
      <c r="D212" t="s">
        <v>275</v>
      </c>
      <c r="E212" s="97" t="s">
        <v>278</v>
      </c>
      <c r="F212">
        <v>1887</v>
      </c>
      <c r="G212">
        <v>1887</v>
      </c>
    </row>
    <row r="213" spans="1:7" x14ac:dyDescent="0.25">
      <c r="A213" t="s">
        <v>277</v>
      </c>
      <c r="B213" t="s">
        <v>276</v>
      </c>
      <c r="C213" t="s">
        <v>273</v>
      </c>
      <c r="D213" t="s">
        <v>275</v>
      </c>
      <c r="E213" s="97" t="s">
        <v>274</v>
      </c>
      <c r="F213">
        <v>288</v>
      </c>
      <c r="G213">
        <v>288</v>
      </c>
    </row>
    <row r="214" spans="1:7" x14ac:dyDescent="0.25">
      <c r="A214" t="s">
        <v>57</v>
      </c>
      <c r="B214" t="s">
        <v>56</v>
      </c>
      <c r="C214" t="s">
        <v>273</v>
      </c>
      <c r="D214" t="s">
        <v>272</v>
      </c>
      <c r="E214" s="97" t="s">
        <v>271</v>
      </c>
      <c r="F214">
        <v>1187</v>
      </c>
      <c r="G214">
        <v>944</v>
      </c>
    </row>
    <row r="215" spans="1:7" x14ac:dyDescent="0.25">
      <c r="A215" t="s">
        <v>57</v>
      </c>
      <c r="B215" t="s">
        <v>270</v>
      </c>
      <c r="C215" t="s">
        <v>263</v>
      </c>
      <c r="D215" t="s">
        <v>269</v>
      </c>
      <c r="E215" s="97" t="s">
        <v>268</v>
      </c>
      <c r="F215">
        <v>5669</v>
      </c>
      <c r="G215">
        <v>5062</v>
      </c>
    </row>
    <row r="216" spans="1:7" x14ac:dyDescent="0.25">
      <c r="A216" t="s">
        <v>57</v>
      </c>
      <c r="B216" t="s">
        <v>56</v>
      </c>
      <c r="C216" t="s">
        <v>263</v>
      </c>
      <c r="D216" t="s">
        <v>267</v>
      </c>
      <c r="E216" s="97" t="s">
        <v>266</v>
      </c>
      <c r="F216">
        <v>1650</v>
      </c>
      <c r="G216">
        <v>1603</v>
      </c>
    </row>
    <row r="217" spans="1:7" x14ac:dyDescent="0.25">
      <c r="A217" t="s">
        <v>57</v>
      </c>
      <c r="B217" t="s">
        <v>56</v>
      </c>
      <c r="C217" t="s">
        <v>263</v>
      </c>
      <c r="D217" t="s">
        <v>265</v>
      </c>
      <c r="E217" s="97" t="s">
        <v>264</v>
      </c>
      <c r="F217">
        <v>3436</v>
      </c>
      <c r="G217">
        <v>2928</v>
      </c>
    </row>
    <row r="218" spans="1:7" x14ac:dyDescent="0.25">
      <c r="A218" t="s">
        <v>57</v>
      </c>
      <c r="B218" t="s">
        <v>56</v>
      </c>
      <c r="C218" t="s">
        <v>263</v>
      </c>
      <c r="D218" t="s">
        <v>262</v>
      </c>
      <c r="E218" s="97" t="s">
        <v>261</v>
      </c>
      <c r="F218">
        <v>4643</v>
      </c>
      <c r="G218">
        <v>3575</v>
      </c>
    </row>
    <row r="219" spans="1:7" x14ac:dyDescent="0.25">
      <c r="A219" t="s">
        <v>260</v>
      </c>
      <c r="B219" t="s">
        <v>259</v>
      </c>
      <c r="C219" t="s">
        <v>163</v>
      </c>
      <c r="D219" t="s">
        <v>256</v>
      </c>
      <c r="E219" s="97" t="s">
        <v>258</v>
      </c>
      <c r="F219">
        <v>7905</v>
      </c>
      <c r="G219">
        <v>4908</v>
      </c>
    </row>
    <row r="220" spans="1:7" x14ac:dyDescent="0.25">
      <c r="A220" t="s">
        <v>93</v>
      </c>
      <c r="B220" t="s">
        <v>257</v>
      </c>
      <c r="C220" t="s">
        <v>163</v>
      </c>
      <c r="D220" t="s">
        <v>256</v>
      </c>
      <c r="E220" s="97" t="s">
        <v>255</v>
      </c>
      <c r="F220">
        <v>10299</v>
      </c>
      <c r="G220">
        <v>6062</v>
      </c>
    </row>
    <row r="221" spans="1:7" x14ac:dyDescent="0.25">
      <c r="A221" t="s">
        <v>254</v>
      </c>
      <c r="B221" t="s">
        <v>253</v>
      </c>
      <c r="C221" t="s">
        <v>163</v>
      </c>
      <c r="D221" t="s">
        <v>232</v>
      </c>
      <c r="E221" s="97" t="s">
        <v>252</v>
      </c>
      <c r="F221">
        <v>5068</v>
      </c>
      <c r="G221">
        <v>3723</v>
      </c>
    </row>
    <row r="222" spans="1:7" x14ac:dyDescent="0.25">
      <c r="A222" t="s">
        <v>251</v>
      </c>
      <c r="B222" t="s">
        <v>250</v>
      </c>
      <c r="C222" t="s">
        <v>163</v>
      </c>
      <c r="D222" t="s">
        <v>232</v>
      </c>
      <c r="E222" s="97" t="s">
        <v>249</v>
      </c>
      <c r="F222">
        <v>1367</v>
      </c>
      <c r="G222">
        <v>929</v>
      </c>
    </row>
    <row r="223" spans="1:7" x14ac:dyDescent="0.25">
      <c r="A223" t="s">
        <v>248</v>
      </c>
      <c r="B223" t="s">
        <v>247</v>
      </c>
      <c r="C223" t="s">
        <v>163</v>
      </c>
      <c r="D223" t="s">
        <v>232</v>
      </c>
      <c r="E223" s="97" t="s">
        <v>246</v>
      </c>
      <c r="F223">
        <v>2999</v>
      </c>
      <c r="G223">
        <v>1353</v>
      </c>
    </row>
    <row r="224" spans="1:7" x14ac:dyDescent="0.25">
      <c r="A224" t="s">
        <v>245</v>
      </c>
      <c r="B224" t="s">
        <v>244</v>
      </c>
      <c r="C224" t="s">
        <v>163</v>
      </c>
      <c r="D224" t="s">
        <v>232</v>
      </c>
      <c r="E224" s="97" t="s">
        <v>243</v>
      </c>
      <c r="F224">
        <v>5520</v>
      </c>
      <c r="G224">
        <v>5368</v>
      </c>
    </row>
    <row r="225" spans="1:7" x14ac:dyDescent="0.25">
      <c r="A225" t="s">
        <v>242</v>
      </c>
      <c r="B225" t="s">
        <v>241</v>
      </c>
      <c r="C225" t="s">
        <v>163</v>
      </c>
      <c r="D225" t="s">
        <v>232</v>
      </c>
      <c r="E225" s="97" t="s">
        <v>240</v>
      </c>
      <c r="F225">
        <v>2050</v>
      </c>
      <c r="G225">
        <v>1530</v>
      </c>
    </row>
    <row r="226" spans="1:7" x14ac:dyDescent="0.25">
      <c r="A226" t="s">
        <v>239</v>
      </c>
      <c r="B226" t="s">
        <v>238</v>
      </c>
      <c r="C226" t="s">
        <v>163</v>
      </c>
      <c r="D226" t="s">
        <v>232</v>
      </c>
      <c r="E226" s="97" t="s">
        <v>237</v>
      </c>
      <c r="F226">
        <v>10595</v>
      </c>
      <c r="G226">
        <v>10595</v>
      </c>
    </row>
    <row r="227" spans="1:7" x14ac:dyDescent="0.25">
      <c r="A227" t="s">
        <v>93</v>
      </c>
      <c r="B227" t="s">
        <v>236</v>
      </c>
      <c r="C227" t="s">
        <v>163</v>
      </c>
      <c r="D227" t="s">
        <v>232</v>
      </c>
      <c r="E227" s="97" t="s">
        <v>235</v>
      </c>
      <c r="F227">
        <v>43633</v>
      </c>
      <c r="G227">
        <v>28691</v>
      </c>
    </row>
    <row r="228" spans="1:7" x14ac:dyDescent="0.25">
      <c r="A228" t="s">
        <v>93</v>
      </c>
      <c r="B228" t="s">
        <v>234</v>
      </c>
      <c r="C228" t="s">
        <v>163</v>
      </c>
      <c r="D228" t="s">
        <v>232</v>
      </c>
      <c r="E228" s="97" t="s">
        <v>233</v>
      </c>
      <c r="F228">
        <v>3128</v>
      </c>
      <c r="G228">
        <v>3128</v>
      </c>
    </row>
    <row r="229" spans="1:7" x14ac:dyDescent="0.25">
      <c r="A229" t="s">
        <v>93</v>
      </c>
      <c r="B229" t="s">
        <v>231</v>
      </c>
      <c r="C229" t="s">
        <v>163</v>
      </c>
      <c r="D229" t="s">
        <v>227</v>
      </c>
      <c r="E229" s="97" t="s">
        <v>230</v>
      </c>
      <c r="F229">
        <v>23350</v>
      </c>
      <c r="G229">
        <v>18297</v>
      </c>
    </row>
    <row r="230" spans="1:7" x14ac:dyDescent="0.25">
      <c r="A230" t="s">
        <v>229</v>
      </c>
      <c r="B230" t="s">
        <v>228</v>
      </c>
      <c r="C230" t="s">
        <v>163</v>
      </c>
      <c r="D230" t="s">
        <v>227</v>
      </c>
      <c r="E230" s="97" t="s">
        <v>226</v>
      </c>
      <c r="F230">
        <v>8543</v>
      </c>
      <c r="G230">
        <v>6135</v>
      </c>
    </row>
    <row r="231" spans="1:7" x14ac:dyDescent="0.25">
      <c r="A231" t="s">
        <v>225</v>
      </c>
      <c r="B231" t="s">
        <v>224</v>
      </c>
      <c r="C231" t="s">
        <v>163</v>
      </c>
      <c r="D231" t="s">
        <v>223</v>
      </c>
      <c r="E231" s="97" t="s">
        <v>222</v>
      </c>
      <c r="F231">
        <v>3798</v>
      </c>
      <c r="G231">
        <v>2840</v>
      </c>
    </row>
    <row r="232" spans="1:7" x14ac:dyDescent="0.25">
      <c r="A232" t="s">
        <v>221</v>
      </c>
      <c r="B232" t="s">
        <v>220</v>
      </c>
      <c r="C232" t="s">
        <v>163</v>
      </c>
      <c r="D232" t="s">
        <v>204</v>
      </c>
      <c r="E232" s="97" t="s">
        <v>219</v>
      </c>
      <c r="F232">
        <v>2991</v>
      </c>
      <c r="G232">
        <v>2241</v>
      </c>
    </row>
    <row r="233" spans="1:7" x14ac:dyDescent="0.25">
      <c r="A233" t="s">
        <v>218</v>
      </c>
      <c r="B233" t="s">
        <v>217</v>
      </c>
      <c r="C233" t="s">
        <v>163</v>
      </c>
      <c r="D233" t="s">
        <v>204</v>
      </c>
      <c r="E233" s="97" t="s">
        <v>216</v>
      </c>
      <c r="F233">
        <v>12197</v>
      </c>
      <c r="G233">
        <v>7114</v>
      </c>
    </row>
    <row r="234" spans="1:7" x14ac:dyDescent="0.25">
      <c r="A234" t="s">
        <v>215</v>
      </c>
      <c r="B234" t="s">
        <v>214</v>
      </c>
      <c r="C234" t="s">
        <v>163</v>
      </c>
      <c r="D234" t="s">
        <v>204</v>
      </c>
      <c r="E234" s="97" t="s">
        <v>213</v>
      </c>
      <c r="F234">
        <v>3486</v>
      </c>
      <c r="G234">
        <v>2652</v>
      </c>
    </row>
    <row r="235" spans="1:7" x14ac:dyDescent="0.25">
      <c r="A235" t="s">
        <v>212</v>
      </c>
      <c r="B235" t="s">
        <v>211</v>
      </c>
      <c r="C235" t="s">
        <v>163</v>
      </c>
      <c r="D235" t="s">
        <v>204</v>
      </c>
      <c r="E235" s="97" t="s">
        <v>210</v>
      </c>
      <c r="F235">
        <v>13186</v>
      </c>
      <c r="G235">
        <v>9693</v>
      </c>
    </row>
    <row r="236" spans="1:7" x14ac:dyDescent="0.25">
      <c r="A236" t="s">
        <v>209</v>
      </c>
      <c r="B236" t="s">
        <v>208</v>
      </c>
      <c r="C236" t="s">
        <v>163</v>
      </c>
      <c r="D236" t="s">
        <v>204</v>
      </c>
      <c r="E236" s="97" t="s">
        <v>207</v>
      </c>
      <c r="F236">
        <v>1863</v>
      </c>
      <c r="G236">
        <v>1863</v>
      </c>
    </row>
    <row r="237" spans="1:7" x14ac:dyDescent="0.25">
      <c r="A237" t="s">
        <v>206</v>
      </c>
      <c r="B237" t="s">
        <v>205</v>
      </c>
      <c r="C237" t="s">
        <v>163</v>
      </c>
      <c r="D237" t="s">
        <v>204</v>
      </c>
      <c r="E237" s="97" t="s">
        <v>203</v>
      </c>
      <c r="F237">
        <v>544</v>
      </c>
      <c r="G237">
        <v>544</v>
      </c>
    </row>
    <row r="238" spans="1:7" x14ac:dyDescent="0.25">
      <c r="A238" t="s">
        <v>202</v>
      </c>
      <c r="B238" t="s">
        <v>201</v>
      </c>
      <c r="C238" t="s">
        <v>163</v>
      </c>
      <c r="D238" t="s">
        <v>183</v>
      </c>
      <c r="E238" s="97" t="s">
        <v>200</v>
      </c>
      <c r="F238">
        <v>1466</v>
      </c>
      <c r="G238">
        <v>1341</v>
      </c>
    </row>
    <row r="239" spans="1:7" x14ac:dyDescent="0.25">
      <c r="A239" t="s">
        <v>199</v>
      </c>
      <c r="B239" t="s">
        <v>198</v>
      </c>
      <c r="C239" t="s">
        <v>163</v>
      </c>
      <c r="D239" t="s">
        <v>183</v>
      </c>
      <c r="E239" s="97" t="s">
        <v>197</v>
      </c>
      <c r="F239">
        <v>9234</v>
      </c>
      <c r="G239">
        <v>8117</v>
      </c>
    </row>
    <row r="240" spans="1:7" x14ac:dyDescent="0.25">
      <c r="A240" t="s">
        <v>196</v>
      </c>
      <c r="B240" t="s">
        <v>195</v>
      </c>
      <c r="C240" t="s">
        <v>163</v>
      </c>
      <c r="D240" t="s">
        <v>183</v>
      </c>
      <c r="E240" s="97" t="s">
        <v>194</v>
      </c>
      <c r="F240">
        <v>4873</v>
      </c>
      <c r="G240">
        <v>3323</v>
      </c>
    </row>
    <row r="241" spans="1:7" x14ac:dyDescent="0.25">
      <c r="A241" t="s">
        <v>193</v>
      </c>
      <c r="B241" t="s">
        <v>192</v>
      </c>
      <c r="C241" t="s">
        <v>163</v>
      </c>
      <c r="D241" t="s">
        <v>183</v>
      </c>
      <c r="E241" s="97" t="s">
        <v>191</v>
      </c>
      <c r="F241">
        <v>3124</v>
      </c>
      <c r="G241">
        <v>3124</v>
      </c>
    </row>
    <row r="242" spans="1:7" x14ac:dyDescent="0.25">
      <c r="A242" t="s">
        <v>93</v>
      </c>
      <c r="B242" t="s">
        <v>190</v>
      </c>
      <c r="C242" t="s">
        <v>163</v>
      </c>
      <c r="D242" t="s">
        <v>183</v>
      </c>
      <c r="E242" s="97" t="s">
        <v>189</v>
      </c>
      <c r="F242">
        <v>10442</v>
      </c>
      <c r="G242">
        <v>7597</v>
      </c>
    </row>
    <row r="243" spans="1:7" x14ac:dyDescent="0.25">
      <c r="A243" t="s">
        <v>188</v>
      </c>
      <c r="B243" t="s">
        <v>187</v>
      </c>
      <c r="C243" t="s">
        <v>163</v>
      </c>
      <c r="D243" t="s">
        <v>183</v>
      </c>
      <c r="E243" s="97" t="s">
        <v>186</v>
      </c>
      <c r="F243">
        <v>1764</v>
      </c>
      <c r="G243">
        <v>1730</v>
      </c>
    </row>
    <row r="244" spans="1:7" x14ac:dyDescent="0.25">
      <c r="A244" t="s">
        <v>185</v>
      </c>
      <c r="B244" t="s">
        <v>184</v>
      </c>
      <c r="C244" t="s">
        <v>163</v>
      </c>
      <c r="D244" t="s">
        <v>183</v>
      </c>
      <c r="E244" s="97" t="s">
        <v>182</v>
      </c>
      <c r="F244">
        <v>3401</v>
      </c>
      <c r="G244">
        <v>3401</v>
      </c>
    </row>
    <row r="245" spans="1:7" x14ac:dyDescent="0.25">
      <c r="A245" t="s">
        <v>93</v>
      </c>
      <c r="B245" t="s">
        <v>181</v>
      </c>
      <c r="C245" t="s">
        <v>163</v>
      </c>
      <c r="D245" t="s">
        <v>180</v>
      </c>
      <c r="E245" s="97" t="s">
        <v>179</v>
      </c>
      <c r="F245">
        <v>15526</v>
      </c>
      <c r="G245">
        <v>11409</v>
      </c>
    </row>
    <row r="246" spans="1:7" x14ac:dyDescent="0.25">
      <c r="A246" t="s">
        <v>178</v>
      </c>
      <c r="B246" t="s">
        <v>177</v>
      </c>
      <c r="C246" t="s">
        <v>163</v>
      </c>
      <c r="D246" t="s">
        <v>171</v>
      </c>
      <c r="E246" s="97" t="s">
        <v>176</v>
      </c>
      <c r="F246">
        <v>1599</v>
      </c>
      <c r="G246">
        <v>1599</v>
      </c>
    </row>
    <row r="247" spans="1:7" x14ac:dyDescent="0.25">
      <c r="A247" t="s">
        <v>93</v>
      </c>
      <c r="B247" t="s">
        <v>175</v>
      </c>
      <c r="C247" t="s">
        <v>163</v>
      </c>
      <c r="D247" t="s">
        <v>171</v>
      </c>
      <c r="E247" s="97" t="s">
        <v>174</v>
      </c>
      <c r="F247">
        <v>17591</v>
      </c>
      <c r="G247">
        <v>14650</v>
      </c>
    </row>
    <row r="248" spans="1:7" x14ac:dyDescent="0.25">
      <c r="A248" t="s">
        <v>173</v>
      </c>
      <c r="B248" t="s">
        <v>172</v>
      </c>
      <c r="C248" t="s">
        <v>163</v>
      </c>
      <c r="D248" t="s">
        <v>171</v>
      </c>
      <c r="E248" s="97" t="s">
        <v>170</v>
      </c>
      <c r="F248">
        <v>2574</v>
      </c>
      <c r="G248">
        <v>1964</v>
      </c>
    </row>
    <row r="249" spans="1:7" x14ac:dyDescent="0.25">
      <c r="A249" t="s">
        <v>169</v>
      </c>
      <c r="B249" t="s">
        <v>168</v>
      </c>
      <c r="C249" t="s">
        <v>163</v>
      </c>
      <c r="D249" t="s">
        <v>162</v>
      </c>
      <c r="E249" s="97" t="s">
        <v>167</v>
      </c>
      <c r="F249">
        <v>817</v>
      </c>
      <c r="G249">
        <v>756</v>
      </c>
    </row>
    <row r="250" spans="1:7" x14ac:dyDescent="0.25">
      <c r="A250" t="s">
        <v>93</v>
      </c>
      <c r="B250" t="s">
        <v>166</v>
      </c>
      <c r="C250" t="s">
        <v>163</v>
      </c>
      <c r="D250" t="s">
        <v>162</v>
      </c>
      <c r="E250" s="97" t="s">
        <v>165</v>
      </c>
      <c r="F250">
        <v>17334</v>
      </c>
      <c r="G250">
        <v>12493</v>
      </c>
    </row>
    <row r="251" spans="1:7" x14ac:dyDescent="0.25">
      <c r="A251" t="s">
        <v>164</v>
      </c>
      <c r="B251" t="s">
        <v>22</v>
      </c>
      <c r="C251" t="s">
        <v>163</v>
      </c>
      <c r="D251" t="s">
        <v>162</v>
      </c>
      <c r="E251" s="97" t="s">
        <v>161</v>
      </c>
      <c r="F251">
        <v>392</v>
      </c>
      <c r="G251">
        <v>392</v>
      </c>
    </row>
    <row r="252" spans="1:7" ht="45" x14ac:dyDescent="0.25">
      <c r="A252" t="s">
        <v>142</v>
      </c>
      <c r="B252" t="s">
        <v>141</v>
      </c>
      <c r="C252" t="s">
        <v>140</v>
      </c>
      <c r="D252" t="s">
        <v>160</v>
      </c>
      <c r="E252" s="97" t="s">
        <v>159</v>
      </c>
      <c r="F252">
        <v>10599</v>
      </c>
      <c r="G252">
        <v>7839</v>
      </c>
    </row>
    <row r="253" spans="1:7" x14ac:dyDescent="0.25">
      <c r="A253" t="s">
        <v>57</v>
      </c>
      <c r="B253" t="s">
        <v>56</v>
      </c>
      <c r="C253" t="s">
        <v>140</v>
      </c>
      <c r="D253" t="s">
        <v>156</v>
      </c>
      <c r="E253" s="97" t="s">
        <v>158</v>
      </c>
      <c r="F253">
        <v>1101</v>
      </c>
      <c r="G253">
        <v>302</v>
      </c>
    </row>
    <row r="254" spans="1:7" x14ac:dyDescent="0.25">
      <c r="A254" t="s">
        <v>142</v>
      </c>
      <c r="B254" t="s">
        <v>157</v>
      </c>
      <c r="C254" t="s">
        <v>140</v>
      </c>
      <c r="D254" t="s">
        <v>156</v>
      </c>
      <c r="E254" s="97" t="s">
        <v>155</v>
      </c>
      <c r="F254">
        <v>5816</v>
      </c>
      <c r="G254">
        <v>5816</v>
      </c>
    </row>
    <row r="255" spans="1:7" x14ac:dyDescent="0.25">
      <c r="A255" t="s">
        <v>142</v>
      </c>
      <c r="B255" t="s">
        <v>141</v>
      </c>
      <c r="C255" t="s">
        <v>140</v>
      </c>
      <c r="D255" t="s">
        <v>154</v>
      </c>
      <c r="E255" s="97" t="s">
        <v>153</v>
      </c>
      <c r="F255">
        <v>24481</v>
      </c>
      <c r="G255">
        <v>22197</v>
      </c>
    </row>
    <row r="256" spans="1:7" x14ac:dyDescent="0.25">
      <c r="A256" t="s">
        <v>152</v>
      </c>
      <c r="B256" t="s">
        <v>151</v>
      </c>
      <c r="C256" t="s">
        <v>140</v>
      </c>
      <c r="D256" t="s">
        <v>146</v>
      </c>
      <c r="E256" s="97" t="s">
        <v>150</v>
      </c>
      <c r="F256">
        <v>157</v>
      </c>
      <c r="G256">
        <v>52</v>
      </c>
    </row>
    <row r="257" spans="1:7" x14ac:dyDescent="0.25">
      <c r="A257" t="s">
        <v>142</v>
      </c>
      <c r="B257" t="s">
        <v>141</v>
      </c>
      <c r="C257" t="s">
        <v>140</v>
      </c>
      <c r="D257" t="s">
        <v>146</v>
      </c>
      <c r="E257" s="97" t="s">
        <v>149</v>
      </c>
      <c r="F257">
        <v>22682</v>
      </c>
      <c r="G257">
        <v>17939</v>
      </c>
    </row>
    <row r="258" spans="1:7" x14ac:dyDescent="0.25">
      <c r="A258" t="s">
        <v>148</v>
      </c>
      <c r="B258" t="s">
        <v>147</v>
      </c>
      <c r="C258" t="s">
        <v>140</v>
      </c>
      <c r="D258" t="s">
        <v>146</v>
      </c>
      <c r="E258" s="97" t="s">
        <v>145</v>
      </c>
      <c r="F258">
        <v>7265</v>
      </c>
      <c r="G258">
        <v>7072</v>
      </c>
    </row>
    <row r="259" spans="1:7" ht="30" x14ac:dyDescent="0.25">
      <c r="A259" t="s">
        <v>89</v>
      </c>
      <c r="B259" t="s">
        <v>88</v>
      </c>
      <c r="C259" t="s">
        <v>140</v>
      </c>
      <c r="D259" t="s">
        <v>144</v>
      </c>
      <c r="E259" s="97" t="s">
        <v>143</v>
      </c>
      <c r="F259">
        <v>21848</v>
      </c>
      <c r="G259">
        <v>19522</v>
      </c>
    </row>
    <row r="260" spans="1:7" x14ac:dyDescent="0.25">
      <c r="A260" t="s">
        <v>142</v>
      </c>
      <c r="B260" t="s">
        <v>141</v>
      </c>
      <c r="C260" t="s">
        <v>140</v>
      </c>
      <c r="D260" t="s">
        <v>139</v>
      </c>
      <c r="E260" s="97" t="s">
        <v>138</v>
      </c>
      <c r="F260">
        <v>18841</v>
      </c>
      <c r="G260">
        <v>14627</v>
      </c>
    </row>
    <row r="261" spans="1:7" x14ac:dyDescent="0.25">
      <c r="A261" t="s">
        <v>137</v>
      </c>
      <c r="B261" t="s">
        <v>136</v>
      </c>
      <c r="C261" t="s">
        <v>55</v>
      </c>
      <c r="D261" t="s">
        <v>120</v>
      </c>
      <c r="E261" s="97" t="s">
        <v>135</v>
      </c>
      <c r="F261">
        <v>1402</v>
      </c>
      <c r="G261">
        <v>1402</v>
      </c>
    </row>
    <row r="262" spans="1:7" x14ac:dyDescent="0.25">
      <c r="A262" t="s">
        <v>134</v>
      </c>
      <c r="B262" t="s">
        <v>133</v>
      </c>
      <c r="C262" t="s">
        <v>55</v>
      </c>
      <c r="D262" t="s">
        <v>120</v>
      </c>
      <c r="E262" s="97" t="s">
        <v>132</v>
      </c>
      <c r="F262">
        <v>4031</v>
      </c>
      <c r="G262">
        <v>4007</v>
      </c>
    </row>
    <row r="263" spans="1:7" x14ac:dyDescent="0.25">
      <c r="A263" t="s">
        <v>131</v>
      </c>
      <c r="B263" t="s">
        <v>130</v>
      </c>
      <c r="C263" t="s">
        <v>55</v>
      </c>
      <c r="D263" t="s">
        <v>120</v>
      </c>
      <c r="E263" s="97" t="s">
        <v>129</v>
      </c>
      <c r="F263">
        <v>13278</v>
      </c>
      <c r="G263">
        <v>13278</v>
      </c>
    </row>
    <row r="264" spans="1:7" x14ac:dyDescent="0.25">
      <c r="A264" t="s">
        <v>128</v>
      </c>
      <c r="B264" t="s">
        <v>127</v>
      </c>
      <c r="C264" t="s">
        <v>55</v>
      </c>
      <c r="D264" t="s">
        <v>120</v>
      </c>
      <c r="E264" s="97" t="s">
        <v>126</v>
      </c>
      <c r="F264">
        <v>6665</v>
      </c>
      <c r="G264">
        <v>6665</v>
      </c>
    </row>
    <row r="265" spans="1:7" x14ac:dyDescent="0.25">
      <c r="A265" t="s">
        <v>125</v>
      </c>
      <c r="B265" t="s">
        <v>124</v>
      </c>
      <c r="C265" t="s">
        <v>55</v>
      </c>
      <c r="D265" t="s">
        <v>120</v>
      </c>
      <c r="E265" s="97" t="s">
        <v>123</v>
      </c>
      <c r="F265">
        <v>5808</v>
      </c>
      <c r="G265">
        <v>1911</v>
      </c>
    </row>
    <row r="266" spans="1:7" ht="30" x14ac:dyDescent="0.25">
      <c r="A266" t="s">
        <v>13</v>
      </c>
      <c r="B266" t="s">
        <v>12</v>
      </c>
      <c r="C266" t="s">
        <v>55</v>
      </c>
      <c r="D266" t="s">
        <v>120</v>
      </c>
      <c r="E266" s="97" t="s">
        <v>122</v>
      </c>
      <c r="F266">
        <v>12788</v>
      </c>
      <c r="G266">
        <v>2330</v>
      </c>
    </row>
    <row r="267" spans="1:7" x14ac:dyDescent="0.25">
      <c r="A267" t="s">
        <v>107</v>
      </c>
      <c r="B267" t="s">
        <v>121</v>
      </c>
      <c r="C267" t="s">
        <v>55</v>
      </c>
      <c r="D267" t="s">
        <v>120</v>
      </c>
      <c r="E267" s="97" t="s">
        <v>119</v>
      </c>
      <c r="F267">
        <v>6286</v>
      </c>
      <c r="G267">
        <v>6286</v>
      </c>
    </row>
    <row r="268" spans="1:7" x14ac:dyDescent="0.25">
      <c r="A268" t="s">
        <v>118</v>
      </c>
      <c r="B268" t="s">
        <v>117</v>
      </c>
      <c r="C268" t="s">
        <v>55</v>
      </c>
      <c r="D268" t="s">
        <v>110</v>
      </c>
      <c r="E268" s="97" t="s">
        <v>116</v>
      </c>
      <c r="F268">
        <v>1314</v>
      </c>
      <c r="G268">
        <v>652</v>
      </c>
    </row>
    <row r="269" spans="1:7" x14ac:dyDescent="0.25">
      <c r="A269" t="s">
        <v>89</v>
      </c>
      <c r="B269" t="s">
        <v>88</v>
      </c>
      <c r="C269" t="s">
        <v>55</v>
      </c>
      <c r="D269" t="s">
        <v>110</v>
      </c>
      <c r="E269" s="97" t="s">
        <v>115</v>
      </c>
      <c r="F269">
        <v>5952</v>
      </c>
      <c r="G269">
        <v>3738</v>
      </c>
    </row>
    <row r="270" spans="1:7" x14ac:dyDescent="0.25">
      <c r="A270" t="s">
        <v>89</v>
      </c>
      <c r="B270" t="s">
        <v>88</v>
      </c>
      <c r="C270" t="s">
        <v>55</v>
      </c>
      <c r="D270" t="s">
        <v>110</v>
      </c>
      <c r="E270" s="97" t="s">
        <v>114</v>
      </c>
      <c r="F270">
        <v>7579</v>
      </c>
      <c r="G270">
        <v>6010</v>
      </c>
    </row>
    <row r="271" spans="1:7" ht="30" x14ac:dyDescent="0.25">
      <c r="A271" t="s">
        <v>89</v>
      </c>
      <c r="B271" t="s">
        <v>88</v>
      </c>
      <c r="C271" t="s">
        <v>55</v>
      </c>
      <c r="D271" t="s">
        <v>110</v>
      </c>
      <c r="E271" s="97" t="s">
        <v>113</v>
      </c>
      <c r="F271">
        <v>29835</v>
      </c>
      <c r="G271">
        <v>19515</v>
      </c>
    </row>
    <row r="272" spans="1:7" x14ac:dyDescent="0.25">
      <c r="A272" t="s">
        <v>112</v>
      </c>
      <c r="B272" t="s">
        <v>111</v>
      </c>
      <c r="C272" t="s">
        <v>55</v>
      </c>
      <c r="D272" t="s">
        <v>110</v>
      </c>
      <c r="E272" s="97" t="s">
        <v>109</v>
      </c>
      <c r="F272">
        <v>5983</v>
      </c>
      <c r="G272">
        <v>5983</v>
      </c>
    </row>
    <row r="273" spans="1:7" ht="30" x14ac:dyDescent="0.25">
      <c r="A273" t="s">
        <v>13</v>
      </c>
      <c r="B273" t="s">
        <v>12</v>
      </c>
      <c r="C273" t="s">
        <v>55</v>
      </c>
      <c r="D273" t="s">
        <v>105</v>
      </c>
      <c r="E273" s="97" t="s">
        <v>108</v>
      </c>
      <c r="F273">
        <v>3121</v>
      </c>
      <c r="G273">
        <v>866</v>
      </c>
    </row>
    <row r="274" spans="1:7" x14ac:dyDescent="0.25">
      <c r="A274" t="s">
        <v>107</v>
      </c>
      <c r="B274" t="s">
        <v>106</v>
      </c>
      <c r="C274" t="s">
        <v>55</v>
      </c>
      <c r="D274" t="s">
        <v>105</v>
      </c>
      <c r="E274" s="97" t="s">
        <v>104</v>
      </c>
      <c r="F274">
        <v>9270</v>
      </c>
      <c r="G274">
        <v>9270</v>
      </c>
    </row>
    <row r="275" spans="1:7" ht="30" x14ac:dyDescent="0.25">
      <c r="A275" t="s">
        <v>103</v>
      </c>
      <c r="B275" t="s">
        <v>102</v>
      </c>
      <c r="C275" t="s">
        <v>55</v>
      </c>
      <c r="D275" t="s">
        <v>99</v>
      </c>
      <c r="E275" s="97" t="s">
        <v>101</v>
      </c>
      <c r="F275">
        <v>1099</v>
      </c>
      <c r="G275">
        <v>771</v>
      </c>
    </row>
    <row r="276" spans="1:7" x14ac:dyDescent="0.25">
      <c r="A276" t="s">
        <v>57</v>
      </c>
      <c r="B276" t="s">
        <v>100</v>
      </c>
      <c r="C276" t="s">
        <v>55</v>
      </c>
      <c r="D276" t="s">
        <v>99</v>
      </c>
      <c r="E276" s="97" t="s">
        <v>98</v>
      </c>
      <c r="F276">
        <v>7823</v>
      </c>
      <c r="G276">
        <v>4205</v>
      </c>
    </row>
    <row r="277" spans="1:7" x14ac:dyDescent="0.25">
      <c r="A277" t="s">
        <v>52</v>
      </c>
      <c r="B277" t="s">
        <v>51</v>
      </c>
      <c r="C277" t="s">
        <v>55</v>
      </c>
      <c r="D277" t="s">
        <v>84</v>
      </c>
      <c r="E277" s="97" t="s">
        <v>97</v>
      </c>
      <c r="F277">
        <v>1765</v>
      </c>
      <c r="G277">
        <v>1375</v>
      </c>
    </row>
    <row r="278" spans="1:7" x14ac:dyDescent="0.25">
      <c r="A278" t="s">
        <v>96</v>
      </c>
      <c r="B278" t="s">
        <v>95</v>
      </c>
      <c r="C278" t="s">
        <v>55</v>
      </c>
      <c r="D278" t="s">
        <v>84</v>
      </c>
      <c r="E278" s="97" t="s">
        <v>94</v>
      </c>
      <c r="F278">
        <v>3236</v>
      </c>
      <c r="G278">
        <v>3163</v>
      </c>
    </row>
    <row r="279" spans="1:7" x14ac:dyDescent="0.25">
      <c r="A279" t="s">
        <v>93</v>
      </c>
      <c r="B279" t="s">
        <v>92</v>
      </c>
      <c r="C279" t="s">
        <v>55</v>
      </c>
      <c r="D279" t="s">
        <v>84</v>
      </c>
      <c r="E279" s="97" t="s">
        <v>91</v>
      </c>
      <c r="F279">
        <v>227</v>
      </c>
      <c r="G279">
        <v>227</v>
      </c>
    </row>
    <row r="280" spans="1:7" ht="30" x14ac:dyDescent="0.25">
      <c r="A280" t="s">
        <v>89</v>
      </c>
      <c r="B280" t="s">
        <v>88</v>
      </c>
      <c r="C280" t="s">
        <v>55</v>
      </c>
      <c r="D280" t="s">
        <v>84</v>
      </c>
      <c r="E280" s="97" t="s">
        <v>90</v>
      </c>
      <c r="F280">
        <v>72689</v>
      </c>
      <c r="G280">
        <v>64213</v>
      </c>
    </row>
    <row r="281" spans="1:7" x14ac:dyDescent="0.25">
      <c r="A281" t="s">
        <v>89</v>
      </c>
      <c r="B281" t="s">
        <v>88</v>
      </c>
      <c r="C281" t="s">
        <v>55</v>
      </c>
      <c r="D281" t="s">
        <v>84</v>
      </c>
      <c r="E281" s="97" t="s">
        <v>87</v>
      </c>
      <c r="F281">
        <v>8218</v>
      </c>
      <c r="G281">
        <v>5362</v>
      </c>
    </row>
    <row r="282" spans="1:7" ht="30" x14ac:dyDescent="0.25">
      <c r="A282" t="s">
        <v>86</v>
      </c>
      <c r="B282" t="s">
        <v>85</v>
      </c>
      <c r="C282" t="s">
        <v>55</v>
      </c>
      <c r="D282" t="s">
        <v>84</v>
      </c>
      <c r="E282" s="97" t="s">
        <v>83</v>
      </c>
      <c r="F282">
        <v>25202</v>
      </c>
      <c r="G282">
        <v>16123</v>
      </c>
    </row>
    <row r="283" spans="1:7" x14ac:dyDescent="0.25">
      <c r="A283" t="s">
        <v>52</v>
      </c>
      <c r="B283" t="s">
        <v>51</v>
      </c>
      <c r="C283" t="s">
        <v>55</v>
      </c>
      <c r="D283" t="s">
        <v>59</v>
      </c>
      <c r="E283" s="97" t="s">
        <v>82</v>
      </c>
      <c r="F283">
        <v>4151</v>
      </c>
      <c r="G283">
        <v>2370</v>
      </c>
    </row>
    <row r="284" spans="1:7" x14ac:dyDescent="0.25">
      <c r="A284" t="s">
        <v>81</v>
      </c>
      <c r="B284" t="s">
        <v>80</v>
      </c>
      <c r="C284" t="s">
        <v>55</v>
      </c>
      <c r="D284" t="s">
        <v>59</v>
      </c>
      <c r="E284" s="97" t="s">
        <v>79</v>
      </c>
      <c r="F284">
        <v>80</v>
      </c>
      <c r="G284">
        <v>39</v>
      </c>
    </row>
    <row r="285" spans="1:7" x14ac:dyDescent="0.25">
      <c r="A285" t="s">
        <v>78</v>
      </c>
      <c r="B285" t="s">
        <v>77</v>
      </c>
      <c r="C285" t="s">
        <v>55</v>
      </c>
      <c r="D285" t="s">
        <v>59</v>
      </c>
      <c r="E285" s="97" t="s">
        <v>76</v>
      </c>
      <c r="F285">
        <v>65332</v>
      </c>
      <c r="G285">
        <v>57764</v>
      </c>
    </row>
    <row r="286" spans="1:7" x14ac:dyDescent="0.25">
      <c r="A286" t="s">
        <v>75</v>
      </c>
      <c r="B286" t="s">
        <v>74</v>
      </c>
      <c r="C286" t="s">
        <v>55</v>
      </c>
      <c r="D286" t="s">
        <v>59</v>
      </c>
      <c r="E286" s="97" t="s">
        <v>73</v>
      </c>
      <c r="F286">
        <v>3533</v>
      </c>
      <c r="G286">
        <v>3186</v>
      </c>
    </row>
    <row r="287" spans="1:7" x14ac:dyDescent="0.25">
      <c r="A287" t="s">
        <v>72</v>
      </c>
      <c r="B287" t="s">
        <v>71</v>
      </c>
      <c r="C287" t="s">
        <v>55</v>
      </c>
      <c r="D287" t="s">
        <v>59</v>
      </c>
      <c r="E287" s="97" t="s">
        <v>70</v>
      </c>
      <c r="F287">
        <v>4183</v>
      </c>
      <c r="G287">
        <v>2804</v>
      </c>
    </row>
    <row r="288" spans="1:7" x14ac:dyDescent="0.25">
      <c r="A288" t="s">
        <v>69</v>
      </c>
      <c r="B288" t="s">
        <v>68</v>
      </c>
      <c r="C288" t="s">
        <v>55</v>
      </c>
      <c r="D288" t="s">
        <v>59</v>
      </c>
      <c r="E288" s="97" t="s">
        <v>67</v>
      </c>
      <c r="F288">
        <v>9137</v>
      </c>
      <c r="G288">
        <v>6486</v>
      </c>
    </row>
    <row r="289" spans="1:7" x14ac:dyDescent="0.25">
      <c r="A289" t="s">
        <v>64</v>
      </c>
      <c r="B289" t="s">
        <v>66</v>
      </c>
      <c r="C289" t="s">
        <v>55</v>
      </c>
      <c r="D289" t="s">
        <v>59</v>
      </c>
      <c r="E289" s="97" t="s">
        <v>65</v>
      </c>
      <c r="F289">
        <v>16544</v>
      </c>
      <c r="G289">
        <v>15120</v>
      </c>
    </row>
    <row r="290" spans="1:7" x14ac:dyDescent="0.25">
      <c r="A290" t="s">
        <v>64</v>
      </c>
      <c r="B290" t="s">
        <v>63</v>
      </c>
      <c r="C290" t="s">
        <v>55</v>
      </c>
      <c r="D290" t="s">
        <v>59</v>
      </c>
      <c r="E290" s="97" t="s">
        <v>62</v>
      </c>
      <c r="F290">
        <v>329</v>
      </c>
      <c r="G290">
        <v>329</v>
      </c>
    </row>
    <row r="291" spans="1:7" x14ac:dyDescent="0.25">
      <c r="A291" t="s">
        <v>61</v>
      </c>
      <c r="B291" t="s">
        <v>60</v>
      </c>
      <c r="C291" t="s">
        <v>55</v>
      </c>
      <c r="D291" t="s">
        <v>59</v>
      </c>
      <c r="E291" s="97" t="s">
        <v>58</v>
      </c>
      <c r="F291">
        <v>207</v>
      </c>
      <c r="G291">
        <v>207</v>
      </c>
    </row>
    <row r="292" spans="1:7" x14ac:dyDescent="0.25">
      <c r="A292" t="s">
        <v>57</v>
      </c>
      <c r="B292" t="s">
        <v>56</v>
      </c>
      <c r="C292" t="s">
        <v>55</v>
      </c>
      <c r="D292" t="s">
        <v>54</v>
      </c>
      <c r="E292" s="97" t="s">
        <v>53</v>
      </c>
      <c r="F292">
        <v>7624</v>
      </c>
      <c r="G292">
        <v>6927</v>
      </c>
    </row>
    <row r="293" spans="1:7" x14ac:dyDescent="0.25">
      <c r="A293" t="s">
        <v>52</v>
      </c>
      <c r="B293" t="s">
        <v>51</v>
      </c>
      <c r="C293" t="s">
        <v>2</v>
      </c>
      <c r="D293" t="s">
        <v>32</v>
      </c>
      <c r="E293" s="97" t="s">
        <v>50</v>
      </c>
      <c r="F293">
        <v>10839</v>
      </c>
      <c r="G293">
        <v>6893</v>
      </c>
    </row>
    <row r="294" spans="1:7" x14ac:dyDescent="0.25">
      <c r="A294" t="s">
        <v>49</v>
      </c>
      <c r="B294" t="s">
        <v>48</v>
      </c>
      <c r="C294" t="s">
        <v>2</v>
      </c>
      <c r="D294" t="s">
        <v>32</v>
      </c>
      <c r="E294" s="97" t="s">
        <v>47</v>
      </c>
      <c r="F294">
        <v>5559</v>
      </c>
      <c r="G294">
        <v>4599</v>
      </c>
    </row>
    <row r="295" spans="1:7" x14ac:dyDescent="0.25">
      <c r="A295" t="s">
        <v>46</v>
      </c>
      <c r="B295" t="s">
        <v>45</v>
      </c>
      <c r="C295" t="s">
        <v>2</v>
      </c>
      <c r="D295" t="s">
        <v>32</v>
      </c>
      <c r="E295" s="97" t="s">
        <v>44</v>
      </c>
      <c r="F295">
        <v>16</v>
      </c>
      <c r="G295">
        <v>1</v>
      </c>
    </row>
    <row r="296" spans="1:7" x14ac:dyDescent="0.25">
      <c r="A296" t="s">
        <v>43</v>
      </c>
      <c r="B296" t="s">
        <v>42</v>
      </c>
      <c r="C296" t="s">
        <v>2</v>
      </c>
      <c r="D296" t="s">
        <v>32</v>
      </c>
      <c r="E296" s="97" t="s">
        <v>41</v>
      </c>
      <c r="F296">
        <v>69</v>
      </c>
      <c r="G296">
        <v>69</v>
      </c>
    </row>
    <row r="297" spans="1:7" x14ac:dyDescent="0.25">
      <c r="A297" t="s">
        <v>40</v>
      </c>
      <c r="B297" t="s">
        <v>39</v>
      </c>
      <c r="C297" t="s">
        <v>2</v>
      </c>
      <c r="D297" t="s">
        <v>32</v>
      </c>
      <c r="E297" s="97" t="s">
        <v>38</v>
      </c>
      <c r="F297">
        <v>389</v>
      </c>
      <c r="G297">
        <v>279</v>
      </c>
    </row>
    <row r="298" spans="1:7" x14ac:dyDescent="0.25">
      <c r="A298" t="s">
        <v>37</v>
      </c>
      <c r="B298" t="s">
        <v>36</v>
      </c>
      <c r="C298" t="s">
        <v>2</v>
      </c>
      <c r="D298" t="s">
        <v>32</v>
      </c>
      <c r="E298" s="97" t="s">
        <v>35</v>
      </c>
      <c r="F298">
        <v>56502</v>
      </c>
      <c r="G298">
        <v>40337</v>
      </c>
    </row>
    <row r="299" spans="1:7" x14ac:dyDescent="0.25">
      <c r="A299" t="s">
        <v>34</v>
      </c>
      <c r="B299" t="s">
        <v>33</v>
      </c>
      <c r="C299" t="s">
        <v>2</v>
      </c>
      <c r="D299" t="s">
        <v>32</v>
      </c>
      <c r="E299" s="97" t="s">
        <v>31</v>
      </c>
      <c r="F299">
        <v>2769</v>
      </c>
      <c r="G299">
        <v>2769</v>
      </c>
    </row>
    <row r="300" spans="1:7" ht="30" x14ac:dyDescent="0.25">
      <c r="A300" t="s">
        <v>30</v>
      </c>
      <c r="B300" t="s">
        <v>29</v>
      </c>
      <c r="C300" t="s">
        <v>2</v>
      </c>
      <c r="D300" t="s">
        <v>25</v>
      </c>
      <c r="E300" s="97" t="s">
        <v>28</v>
      </c>
      <c r="F300">
        <v>28056</v>
      </c>
      <c r="G300">
        <v>23863</v>
      </c>
    </row>
    <row r="301" spans="1:7" x14ac:dyDescent="0.25">
      <c r="A301" t="s">
        <v>27</v>
      </c>
      <c r="B301" t="s">
        <v>26</v>
      </c>
      <c r="C301" t="s">
        <v>2</v>
      </c>
      <c r="D301" t="s">
        <v>25</v>
      </c>
      <c r="E301" s="97" t="s">
        <v>24</v>
      </c>
      <c r="F301">
        <v>554</v>
      </c>
      <c r="G301">
        <v>309</v>
      </c>
    </row>
    <row r="302" spans="1:7" x14ac:dyDescent="0.25">
      <c r="A302" t="s">
        <v>23</v>
      </c>
      <c r="B302" t="s">
        <v>22</v>
      </c>
      <c r="C302" t="s">
        <v>2</v>
      </c>
      <c r="D302" t="s">
        <v>18</v>
      </c>
      <c r="E302" s="97" t="s">
        <v>21</v>
      </c>
      <c r="F302">
        <v>1619</v>
      </c>
      <c r="G302">
        <v>1083</v>
      </c>
    </row>
    <row r="303" spans="1:7" x14ac:dyDescent="0.25">
      <c r="A303" t="s">
        <v>20</v>
      </c>
      <c r="B303" t="s">
        <v>19</v>
      </c>
      <c r="C303" t="s">
        <v>2</v>
      </c>
      <c r="D303" t="s">
        <v>18</v>
      </c>
      <c r="E303" s="97" t="s">
        <v>17</v>
      </c>
      <c r="F303">
        <v>19687</v>
      </c>
      <c r="G303">
        <v>15123</v>
      </c>
    </row>
    <row r="304" spans="1:7" x14ac:dyDescent="0.25">
      <c r="A304" t="s">
        <v>16</v>
      </c>
      <c r="B304" t="s">
        <v>15</v>
      </c>
      <c r="C304" t="s">
        <v>2</v>
      </c>
      <c r="D304" t="s">
        <v>1</v>
      </c>
      <c r="E304" s="97" t="s">
        <v>14</v>
      </c>
      <c r="F304">
        <v>6293</v>
      </c>
      <c r="G304">
        <v>5595</v>
      </c>
    </row>
    <row r="305" spans="1:7" ht="30" x14ac:dyDescent="0.25">
      <c r="A305" t="s">
        <v>13</v>
      </c>
      <c r="B305" t="s">
        <v>12</v>
      </c>
      <c r="C305" t="s">
        <v>2</v>
      </c>
      <c r="D305" t="s">
        <v>1</v>
      </c>
      <c r="E305" s="97" t="s">
        <v>11</v>
      </c>
      <c r="F305">
        <v>6466</v>
      </c>
      <c r="G305">
        <v>2088</v>
      </c>
    </row>
    <row r="306" spans="1:7" x14ac:dyDescent="0.25">
      <c r="A306" t="s">
        <v>10</v>
      </c>
      <c r="B306" t="s">
        <v>9</v>
      </c>
      <c r="C306" t="s">
        <v>2</v>
      </c>
      <c r="D306" t="s">
        <v>1</v>
      </c>
      <c r="E306" s="97" t="s">
        <v>8</v>
      </c>
      <c r="F306">
        <v>12977</v>
      </c>
      <c r="G306">
        <v>12977</v>
      </c>
    </row>
    <row r="307" spans="1:7" x14ac:dyDescent="0.25">
      <c r="A307" t="s">
        <v>7</v>
      </c>
      <c r="B307" t="s">
        <v>6</v>
      </c>
      <c r="C307" t="s">
        <v>2</v>
      </c>
      <c r="D307" t="s">
        <v>1</v>
      </c>
      <c r="E307" s="97" t="s">
        <v>5</v>
      </c>
      <c r="F307">
        <v>17212</v>
      </c>
      <c r="G307">
        <v>17212</v>
      </c>
    </row>
    <row r="308" spans="1:7" x14ac:dyDescent="0.25">
      <c r="A308" t="s">
        <v>4</v>
      </c>
      <c r="B308" t="s">
        <v>3</v>
      </c>
      <c r="C308" t="s">
        <v>2</v>
      </c>
      <c r="D308" t="s">
        <v>1</v>
      </c>
      <c r="E308" s="97" t="s">
        <v>0</v>
      </c>
      <c r="F308">
        <v>220</v>
      </c>
      <c r="G308">
        <v>152</v>
      </c>
    </row>
  </sheetData>
  <autoFilter ref="A1:G30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7"/>
  <sheetViews>
    <sheetView tabSelected="1" workbookViewId="0">
      <selection sqref="A1:K24"/>
    </sheetView>
  </sheetViews>
  <sheetFormatPr defaultRowHeight="15" x14ac:dyDescent="0.25"/>
  <cols>
    <col min="1" max="1" width="4.85546875" customWidth="1"/>
    <col min="2" max="2" width="3.7109375" customWidth="1"/>
    <col min="3" max="3" width="14" customWidth="1"/>
    <col min="4" max="4" width="10.5703125" customWidth="1"/>
    <col min="5" max="5" width="9.7109375" customWidth="1"/>
    <col min="6" max="6" width="11.85546875" customWidth="1"/>
    <col min="7" max="7" width="9" customWidth="1"/>
    <col min="8" max="8" width="12.140625" customWidth="1"/>
    <col min="9" max="9" width="13.5703125" customWidth="1"/>
    <col min="10" max="10" width="46.28515625" customWidth="1"/>
    <col min="11" max="11" width="9.5703125" customWidth="1"/>
  </cols>
  <sheetData>
    <row r="1" spans="1:12" ht="15" customHeight="1" x14ac:dyDescent="0.25">
      <c r="A1" s="120" t="s">
        <v>900</v>
      </c>
      <c r="B1" s="130" t="s">
        <v>897</v>
      </c>
      <c r="C1" s="131"/>
      <c r="D1" s="140" t="s">
        <v>899</v>
      </c>
      <c r="E1" s="136" t="s">
        <v>894</v>
      </c>
      <c r="F1" s="136"/>
      <c r="G1" s="136"/>
      <c r="H1" s="136"/>
      <c r="I1" s="117" t="s">
        <v>886</v>
      </c>
      <c r="J1" s="120" t="s">
        <v>902</v>
      </c>
      <c r="K1" s="123" t="s">
        <v>903</v>
      </c>
    </row>
    <row r="2" spans="1:12" ht="18.75" customHeight="1" x14ac:dyDescent="0.25">
      <c r="A2" s="121"/>
      <c r="B2" s="132"/>
      <c r="C2" s="133"/>
      <c r="D2" s="141"/>
      <c r="E2" s="137" t="s">
        <v>896</v>
      </c>
      <c r="F2" s="137"/>
      <c r="G2" s="136" t="s">
        <v>895</v>
      </c>
      <c r="H2" s="136"/>
      <c r="I2" s="118"/>
      <c r="J2" s="121"/>
      <c r="K2" s="124"/>
    </row>
    <row r="3" spans="1:12" ht="48.75" customHeight="1" x14ac:dyDescent="0.25">
      <c r="A3" s="122"/>
      <c r="B3" s="134"/>
      <c r="C3" s="135"/>
      <c r="D3" s="142"/>
      <c r="E3" s="96" t="s">
        <v>900</v>
      </c>
      <c r="F3" s="96" t="s">
        <v>901</v>
      </c>
      <c r="G3" s="96" t="s">
        <v>900</v>
      </c>
      <c r="H3" s="96" t="s">
        <v>901</v>
      </c>
      <c r="I3" s="119"/>
      <c r="J3" s="122"/>
      <c r="K3" s="125"/>
    </row>
    <row r="4" spans="1:12" x14ac:dyDescent="0.25">
      <c r="A4" s="93">
        <v>1</v>
      </c>
      <c r="B4" s="138" t="s">
        <v>456</v>
      </c>
      <c r="C4" s="139"/>
      <c r="D4" s="93"/>
      <c r="E4" s="93"/>
      <c r="F4" s="95"/>
      <c r="G4" s="93"/>
      <c r="H4" s="95"/>
      <c r="I4" s="98">
        <f>SUM(I5:I17)</f>
        <v>1150515.8536585367</v>
      </c>
      <c r="J4" s="93"/>
      <c r="K4" s="93"/>
    </row>
    <row r="5" spans="1:12" ht="30" x14ac:dyDescent="0.25">
      <c r="A5" s="101"/>
      <c r="B5" s="101"/>
      <c r="C5" s="102" t="s">
        <v>755</v>
      </c>
      <c r="D5" s="102">
        <v>17</v>
      </c>
      <c r="E5" s="93">
        <v>6</v>
      </c>
      <c r="F5" s="98">
        <v>133411</v>
      </c>
      <c r="G5" s="93">
        <v>11</v>
      </c>
      <c r="H5" s="98">
        <v>19224</v>
      </c>
      <c r="I5" s="98">
        <v>165246.34146341463</v>
      </c>
      <c r="J5" s="109" t="s">
        <v>793</v>
      </c>
      <c r="K5" s="108">
        <v>3622</v>
      </c>
    </row>
    <row r="6" spans="1:12" x14ac:dyDescent="0.25">
      <c r="A6" s="93"/>
      <c r="B6" s="101"/>
      <c r="C6" s="102" t="s">
        <v>727</v>
      </c>
      <c r="D6" s="93">
        <v>10</v>
      </c>
      <c r="E6" s="93">
        <v>4</v>
      </c>
      <c r="F6" s="98">
        <v>49328</v>
      </c>
      <c r="G6" s="93">
        <v>6</v>
      </c>
      <c r="H6" s="98">
        <v>11637</v>
      </c>
      <c r="I6" s="98">
        <v>80910.975609756104</v>
      </c>
      <c r="J6" s="103"/>
      <c r="K6" s="98"/>
    </row>
    <row r="7" spans="1:12" x14ac:dyDescent="0.25">
      <c r="A7" s="93"/>
      <c r="B7" s="101"/>
      <c r="C7" s="102" t="s">
        <v>691</v>
      </c>
      <c r="D7" s="93">
        <v>12</v>
      </c>
      <c r="E7" s="93">
        <v>2</v>
      </c>
      <c r="F7" s="98">
        <v>18854</v>
      </c>
      <c r="G7" s="93">
        <v>10</v>
      </c>
      <c r="H7" s="98">
        <v>14012</v>
      </c>
      <c r="I7" s="98">
        <v>118591.46341463414</v>
      </c>
      <c r="J7" s="107" t="s">
        <v>718</v>
      </c>
      <c r="K7" s="108">
        <v>3272</v>
      </c>
    </row>
    <row r="8" spans="1:12" ht="30" x14ac:dyDescent="0.25">
      <c r="A8" s="93"/>
      <c r="B8" s="101"/>
      <c r="C8" s="102"/>
      <c r="D8" s="93"/>
      <c r="E8" s="93"/>
      <c r="F8" s="98"/>
      <c r="G8" s="93"/>
      <c r="H8" s="98"/>
      <c r="I8" s="98"/>
      <c r="J8" s="109" t="s">
        <v>715</v>
      </c>
      <c r="K8" s="108">
        <v>1791</v>
      </c>
    </row>
    <row r="9" spans="1:12" x14ac:dyDescent="0.25">
      <c r="A9" s="93"/>
      <c r="B9" s="101"/>
      <c r="C9" s="102" t="s">
        <v>645</v>
      </c>
      <c r="D9" s="93">
        <v>14</v>
      </c>
      <c r="E9" s="93">
        <v>7</v>
      </c>
      <c r="F9" s="98">
        <v>107417</v>
      </c>
      <c r="G9" s="93">
        <v>7</v>
      </c>
      <c r="H9" s="98">
        <v>7938</v>
      </c>
      <c r="I9" s="98">
        <v>129076.82926829268</v>
      </c>
      <c r="J9" s="103"/>
      <c r="K9" s="98"/>
    </row>
    <row r="10" spans="1:12" x14ac:dyDescent="0.25">
      <c r="A10" s="93"/>
      <c r="B10" s="101"/>
      <c r="C10" s="102" t="s">
        <v>630</v>
      </c>
      <c r="D10" s="93">
        <v>6</v>
      </c>
      <c r="E10" s="93">
        <v>1</v>
      </c>
      <c r="F10" s="99">
        <v>16075</v>
      </c>
      <c r="G10" s="93">
        <v>5</v>
      </c>
      <c r="H10" s="98">
        <v>11371</v>
      </c>
      <c r="I10" s="98">
        <v>50508.536585365851</v>
      </c>
      <c r="J10" s="107" t="s">
        <v>659</v>
      </c>
      <c r="K10" s="108">
        <v>3011</v>
      </c>
    </row>
    <row r="11" spans="1:12" x14ac:dyDescent="0.25">
      <c r="A11" s="93"/>
      <c r="B11" s="101"/>
      <c r="C11" s="102"/>
      <c r="D11" s="93"/>
      <c r="E11" s="93"/>
      <c r="F11" s="99"/>
      <c r="G11" s="93"/>
      <c r="H11" s="98"/>
      <c r="I11" s="98"/>
      <c r="J11" s="107" t="s">
        <v>636</v>
      </c>
      <c r="K11" s="108">
        <v>3643</v>
      </c>
    </row>
    <row r="12" spans="1:12" x14ac:dyDescent="0.25">
      <c r="A12" s="93"/>
      <c r="B12" s="101"/>
      <c r="C12" s="102" t="s">
        <v>614</v>
      </c>
      <c r="D12" s="93">
        <v>6</v>
      </c>
      <c r="E12" s="93">
        <v>2</v>
      </c>
      <c r="F12" s="98">
        <v>41394</v>
      </c>
      <c r="G12" s="93">
        <v>4</v>
      </c>
      <c r="H12" s="98">
        <v>8711</v>
      </c>
      <c r="I12" s="98">
        <v>62231.707317073175</v>
      </c>
      <c r="J12" s="103"/>
      <c r="K12" s="98"/>
    </row>
    <row r="13" spans="1:12" x14ac:dyDescent="0.25">
      <c r="A13" s="93"/>
      <c r="B13" s="101"/>
      <c r="C13" s="102" t="s">
        <v>575</v>
      </c>
      <c r="D13" s="93">
        <v>13</v>
      </c>
      <c r="E13" s="93">
        <v>9</v>
      </c>
      <c r="F13" s="98">
        <v>87535</v>
      </c>
      <c r="G13" s="93">
        <v>4</v>
      </c>
      <c r="H13" s="98">
        <v>6231</v>
      </c>
      <c r="I13" s="98">
        <v>156714.63414634147</v>
      </c>
      <c r="J13" s="103"/>
      <c r="K13" s="98"/>
    </row>
    <row r="14" spans="1:12" x14ac:dyDescent="0.25">
      <c r="A14" s="93"/>
      <c r="B14" s="101"/>
      <c r="C14" s="102" t="s">
        <v>517</v>
      </c>
      <c r="D14" s="93">
        <v>21</v>
      </c>
      <c r="E14" s="93">
        <v>7</v>
      </c>
      <c r="F14" s="98">
        <v>125271</v>
      </c>
      <c r="G14" s="93">
        <v>14</v>
      </c>
      <c r="H14" s="98">
        <v>22225</v>
      </c>
      <c r="I14" s="98">
        <v>150209.75609756098</v>
      </c>
      <c r="J14" s="107" t="s">
        <v>898</v>
      </c>
      <c r="K14" s="108">
        <v>2119</v>
      </c>
    </row>
    <row r="15" spans="1:12" x14ac:dyDescent="0.25">
      <c r="A15" s="93"/>
      <c r="B15" s="101"/>
      <c r="C15" s="102" t="s">
        <v>475</v>
      </c>
      <c r="D15" s="93">
        <v>14</v>
      </c>
      <c r="E15" s="93">
        <v>7</v>
      </c>
      <c r="F15" s="98">
        <v>96262</v>
      </c>
      <c r="G15" s="93">
        <v>7</v>
      </c>
      <c r="H15" s="98">
        <v>5443</v>
      </c>
      <c r="I15" s="98">
        <v>166286.58536585365</v>
      </c>
      <c r="J15" s="109" t="s">
        <v>505</v>
      </c>
      <c r="K15" s="108">
        <v>8097</v>
      </c>
      <c r="L15" s="52"/>
    </row>
    <row r="16" spans="1:12" x14ac:dyDescent="0.25">
      <c r="A16" s="93"/>
      <c r="B16" s="101"/>
      <c r="C16" s="102"/>
      <c r="D16" s="93"/>
      <c r="E16" s="93"/>
      <c r="F16" s="98"/>
      <c r="G16" s="93"/>
      <c r="H16" s="98"/>
      <c r="I16" s="98"/>
      <c r="J16" s="107" t="s">
        <v>496</v>
      </c>
      <c r="K16" s="108">
        <v>5367</v>
      </c>
      <c r="L16" s="52"/>
    </row>
    <row r="17" spans="1:11" x14ac:dyDescent="0.25">
      <c r="A17" s="93"/>
      <c r="B17" s="101"/>
      <c r="C17" s="102" t="s">
        <v>455</v>
      </c>
      <c r="D17" s="93">
        <v>6</v>
      </c>
      <c r="E17" s="93">
        <v>4</v>
      </c>
      <c r="F17" s="98">
        <v>60915</v>
      </c>
      <c r="G17" s="93">
        <v>2</v>
      </c>
      <c r="H17" s="98">
        <v>7558</v>
      </c>
      <c r="I17" s="98">
        <v>70739.024390243896</v>
      </c>
      <c r="J17" s="103"/>
      <c r="K17" s="98"/>
    </row>
    <row r="18" spans="1:11" ht="30" x14ac:dyDescent="0.25">
      <c r="A18" s="93">
        <v>2</v>
      </c>
      <c r="B18" s="126" t="s">
        <v>842</v>
      </c>
      <c r="C18" s="127"/>
      <c r="D18" s="93">
        <v>10</v>
      </c>
      <c r="E18" s="93">
        <v>6</v>
      </c>
      <c r="F18" s="98">
        <v>142398</v>
      </c>
      <c r="G18" s="94">
        <v>4</v>
      </c>
      <c r="H18" s="100">
        <v>12786</v>
      </c>
      <c r="I18" s="98">
        <v>163400</v>
      </c>
      <c r="J18" s="107" t="s">
        <v>845</v>
      </c>
      <c r="K18" s="108">
        <v>3840</v>
      </c>
    </row>
    <row r="19" spans="1:11" ht="30" x14ac:dyDescent="0.25">
      <c r="A19" s="93">
        <v>3</v>
      </c>
      <c r="B19" s="126" t="s">
        <v>366</v>
      </c>
      <c r="C19" s="127"/>
      <c r="D19" s="93">
        <v>14</v>
      </c>
      <c r="E19" s="93">
        <v>8</v>
      </c>
      <c r="F19" s="98">
        <v>152080</v>
      </c>
      <c r="G19" s="93">
        <v>6</v>
      </c>
      <c r="H19" s="98">
        <v>9294</v>
      </c>
      <c r="I19" s="98">
        <v>141000</v>
      </c>
      <c r="J19" s="109" t="s">
        <v>385</v>
      </c>
      <c r="K19" s="108">
        <v>5201</v>
      </c>
    </row>
    <row r="20" spans="1:11" x14ac:dyDescent="0.25">
      <c r="A20" s="93">
        <v>4</v>
      </c>
      <c r="B20" s="126" t="s">
        <v>59</v>
      </c>
      <c r="C20" s="127"/>
      <c r="D20" s="93">
        <v>9</v>
      </c>
      <c r="E20" s="93">
        <v>3</v>
      </c>
      <c r="F20" s="98">
        <v>79370</v>
      </c>
      <c r="G20" s="93">
        <v>6</v>
      </c>
      <c r="H20" s="98">
        <v>8935</v>
      </c>
      <c r="I20" s="98">
        <v>127800</v>
      </c>
      <c r="J20" s="103"/>
      <c r="K20" s="93"/>
    </row>
    <row r="21" spans="1:11" x14ac:dyDescent="0.25">
      <c r="A21" s="93">
        <v>5</v>
      </c>
      <c r="B21" s="126" t="s">
        <v>318</v>
      </c>
      <c r="C21" s="127"/>
      <c r="D21" s="93">
        <v>5</v>
      </c>
      <c r="E21" s="93">
        <v>2</v>
      </c>
      <c r="F21" s="98">
        <v>35192</v>
      </c>
      <c r="G21" s="93">
        <v>3</v>
      </c>
      <c r="H21" s="98">
        <v>4627</v>
      </c>
      <c r="I21" s="98">
        <v>56600</v>
      </c>
      <c r="J21" s="103"/>
      <c r="K21" s="93"/>
    </row>
    <row r="22" spans="1:11" x14ac:dyDescent="0.25">
      <c r="A22" s="93">
        <v>6</v>
      </c>
      <c r="B22" s="126" t="s">
        <v>32</v>
      </c>
      <c r="C22" s="127"/>
      <c r="D22" s="93">
        <v>6</v>
      </c>
      <c r="E22" s="93">
        <v>2</v>
      </c>
      <c r="F22" s="98">
        <v>47230</v>
      </c>
      <c r="G22" s="93">
        <v>4</v>
      </c>
      <c r="H22" s="98">
        <v>7716</v>
      </c>
      <c r="I22" s="98">
        <v>123300</v>
      </c>
      <c r="J22" s="103"/>
      <c r="K22" s="93"/>
    </row>
    <row r="23" spans="1:11" x14ac:dyDescent="0.25">
      <c r="A23" s="104"/>
      <c r="B23" s="128" t="s">
        <v>884</v>
      </c>
      <c r="C23" s="129"/>
      <c r="D23" s="104">
        <f>SUM(D5:D22)</f>
        <v>163</v>
      </c>
      <c r="E23" s="104">
        <f t="shared" ref="E23:H23" si="0">SUM(E5:E22)</f>
        <v>70</v>
      </c>
      <c r="F23" s="105">
        <f t="shared" si="0"/>
        <v>1192732</v>
      </c>
      <c r="G23" s="104">
        <f t="shared" si="0"/>
        <v>93</v>
      </c>
      <c r="H23" s="105">
        <f t="shared" si="0"/>
        <v>157708</v>
      </c>
      <c r="I23" s="105"/>
      <c r="J23" s="106"/>
      <c r="K23" s="104"/>
    </row>
    <row r="27" spans="1:11" x14ac:dyDescent="0.25">
      <c r="D27" t="s">
        <v>892</v>
      </c>
    </row>
  </sheetData>
  <mergeCells count="16">
    <mergeCell ref="A1:A3"/>
    <mergeCell ref="G2:H2"/>
    <mergeCell ref="E1:H1"/>
    <mergeCell ref="E2:F2"/>
    <mergeCell ref="B4:C4"/>
    <mergeCell ref="D1:D3"/>
    <mergeCell ref="I1:I3"/>
    <mergeCell ref="J1:J3"/>
    <mergeCell ref="K1:K3"/>
    <mergeCell ref="B22:C22"/>
    <mergeCell ref="B23:C23"/>
    <mergeCell ref="B1:C3"/>
    <mergeCell ref="B18:C18"/>
    <mergeCell ref="B19:C19"/>
    <mergeCell ref="B20:C20"/>
    <mergeCell ref="B21:C2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გეგმური ამბულატორია (2)</vt:lpstr>
      <vt:lpstr>გეგმური ამბულატორია</vt:lpstr>
      <vt:lpstr>Sheet3</vt:lpstr>
      <vt:lpstr>Sheet1</vt:lpstr>
      <vt:lpstr>Sheet5</vt:lpstr>
      <vt:lpstr>Sheet5!Print_Area</vt:lpstr>
      <vt:lpstr>'გეგმური ამბულატორია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2018-05-28T07:09:01Z</dcterms:modified>
</cp:coreProperties>
</file>